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ef9\AC\Temp\"/>
    </mc:Choice>
  </mc:AlternateContent>
  <xr:revisionPtr revIDLastSave="0" documentId="8_{968CE3FF-0720-404B-85EC-A0DADD7B736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ILL IN THIS SHEET - Table 1 - " sheetId="1" r:id="rId1"/>
    <sheet name="SAMPLE - Table 1 - Table 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F14" i="1"/>
  <c r="C28" i="1"/>
  <c r="F28" i="1"/>
  <c r="C42" i="1"/>
  <c r="F42" i="1"/>
  <c r="C56" i="1"/>
  <c r="F56" i="1"/>
  <c r="F4" i="2"/>
  <c r="F5" i="2"/>
  <c r="F6" i="2"/>
  <c r="F7" i="2"/>
  <c r="F8" i="2"/>
  <c r="F9" i="2"/>
  <c r="F10" i="2"/>
  <c r="F11" i="2"/>
  <c r="F12" i="2"/>
  <c r="F13" i="2"/>
  <c r="F14" i="2"/>
  <c r="C15" i="2"/>
  <c r="F20" i="2"/>
  <c r="F21" i="2"/>
  <c r="F22" i="2"/>
  <c r="F23" i="2"/>
  <c r="F24" i="2"/>
  <c r="F25" i="2"/>
  <c r="F26" i="2"/>
  <c r="F27" i="2"/>
  <c r="F28" i="2"/>
  <c r="F29" i="2"/>
  <c r="F30" i="2"/>
  <c r="C31" i="2"/>
  <c r="F36" i="2"/>
  <c r="F37" i="2"/>
  <c r="F38" i="2"/>
  <c r="F39" i="2"/>
  <c r="F40" i="2"/>
  <c r="F41" i="2"/>
  <c r="F42" i="2"/>
  <c r="F43" i="2"/>
  <c r="F44" i="2"/>
  <c r="F45" i="2"/>
  <c r="C46" i="2"/>
  <c r="F51" i="2"/>
  <c r="F52" i="2"/>
  <c r="F53" i="2"/>
  <c r="F54" i="2"/>
  <c r="F55" i="2"/>
  <c r="F56" i="2"/>
  <c r="F57" i="2"/>
  <c r="F58" i="2"/>
  <c r="F59" i="2"/>
  <c r="F60" i="2"/>
  <c r="F61" i="2"/>
  <c r="C61" i="2"/>
  <c r="F46" i="2" l="1"/>
  <c r="F31" i="2"/>
  <c r="F15" i="2"/>
  <c r="F63" i="2" s="1"/>
  <c r="F58" i="1"/>
</calcChain>
</file>

<file path=xl/sharedStrings.xml><?xml version="1.0" encoding="utf-8"?>
<sst xmlns="http://schemas.openxmlformats.org/spreadsheetml/2006/main" count="260" uniqueCount="87">
  <si>
    <t xml:space="preserve">NAME    </t>
  </si>
  <si>
    <t>V#</t>
  </si>
  <si>
    <t>FRESHMAN YEAR</t>
  </si>
  <si>
    <t>Course #</t>
  </si>
  <si>
    <t>Course Title</t>
  </si>
  <si>
    <t>Credits</t>
  </si>
  <si>
    <t>Semester</t>
  </si>
  <si>
    <t>Grade</t>
  </si>
  <si>
    <t>Hours Earned</t>
  </si>
  <si>
    <t>Substitution Course (If Any)</t>
  </si>
  <si>
    <t>HPER</t>
  </si>
  <si>
    <t>GE Health/Wellness Menu</t>
  </si>
  <si>
    <t>ENGL 110</t>
  </si>
  <si>
    <t>Freshman Writing I</t>
  </si>
  <si>
    <t>ENGL 111</t>
  </si>
  <si>
    <t>Freshman Writing II</t>
  </si>
  <si>
    <t>MATH</t>
  </si>
  <si>
    <t>GE Math Menu</t>
  </si>
  <si>
    <t>CJUS 116</t>
  </si>
  <si>
    <t>Intro to Criminal Justice</t>
  </si>
  <si>
    <t>CJUS 212</t>
  </si>
  <si>
    <t>American Law Enforcement</t>
  </si>
  <si>
    <t>SCIENCE</t>
  </si>
  <si>
    <t>GE Science Menu &amp; Lab</t>
  </si>
  <si>
    <t>SOCIAL SCIENCE</t>
  </si>
  <si>
    <t>GE Social Science Menu</t>
  </si>
  <si>
    <t>HISTORY</t>
  </si>
  <si>
    <t>GE History Menu</t>
  </si>
  <si>
    <t>Total # of credits</t>
  </si>
  <si>
    <t>SOPHOMORE YEAR</t>
  </si>
  <si>
    <t>CJUS 210</t>
  </si>
  <si>
    <t>Intro to Statistics for CJ</t>
  </si>
  <si>
    <t>CJUS 250</t>
  </si>
  <si>
    <t>Court System &amp; Practice</t>
  </si>
  <si>
    <t>CJUS 255</t>
  </si>
  <si>
    <t>Introduction to Corrections</t>
  </si>
  <si>
    <t>ENGL</t>
  </si>
  <si>
    <t>GE Literature Menu</t>
  </si>
  <si>
    <t>GLOBAL STUDIES</t>
  </si>
  <si>
    <t>GE Global Studies Menu</t>
  </si>
  <si>
    <t>HUMANITIES</t>
  </si>
  <si>
    <t>GE Humanities Menu</t>
  </si>
  <si>
    <t>TECHNOLOGY</t>
  </si>
  <si>
    <t>Technology Menu</t>
  </si>
  <si>
    <t>UNRESTRICTIVE</t>
  </si>
  <si>
    <t>Elective</t>
  </si>
  <si>
    <t>JUNIOR YEAR</t>
  </si>
  <si>
    <t>CJUS 317</t>
  </si>
  <si>
    <t>Research Methods for CJ</t>
  </si>
  <si>
    <t>CJUS 360</t>
  </si>
  <si>
    <t>Criminology &amp; Theories of Crime</t>
  </si>
  <si>
    <t>CJUS 335</t>
  </si>
  <si>
    <t>Contemp Problems in Policing</t>
  </si>
  <si>
    <t>CJUS 380</t>
  </si>
  <si>
    <t>Criminal Procedures</t>
  </si>
  <si>
    <t>CJUS 410</t>
  </si>
  <si>
    <t>CJUS Data Management</t>
  </si>
  <si>
    <t>CJUS 430</t>
  </si>
  <si>
    <t>Pre-Internship</t>
  </si>
  <si>
    <t>CJUS CONCENTRATION</t>
  </si>
  <si>
    <t>SENIOR YEAR</t>
  </si>
  <si>
    <t>CJUS 420</t>
  </si>
  <si>
    <t>Senior Seminar</t>
  </si>
  <si>
    <t>CJUS 425</t>
  </si>
  <si>
    <t>Compara Criminal Just Systems</t>
  </si>
  <si>
    <t>CJUS 432</t>
  </si>
  <si>
    <t>Criminal Justice Internship</t>
  </si>
  <si>
    <t>CJUS 440</t>
  </si>
  <si>
    <t>Minorities and the CJUS System</t>
  </si>
  <si>
    <t xml:space="preserve">Hours required for graduation: 120 </t>
  </si>
  <si>
    <t>TOTAL:</t>
  </si>
  <si>
    <t>Effective August 2020</t>
  </si>
  <si>
    <t>NAME</t>
  </si>
  <si>
    <t>John Doe</t>
  </si>
  <si>
    <t>FA11</t>
  </si>
  <si>
    <t>A</t>
  </si>
  <si>
    <t>C</t>
  </si>
  <si>
    <t>D</t>
  </si>
  <si>
    <t>B</t>
  </si>
  <si>
    <t>GE Science Menu</t>
  </si>
  <si>
    <t>SCIENCE LAB</t>
  </si>
  <si>
    <t>CJUS 211</t>
  </si>
  <si>
    <t>SPSS for Criminal Justice Lab</t>
  </si>
  <si>
    <t>CJUS</t>
  </si>
  <si>
    <t>GE Technology Menu</t>
  </si>
  <si>
    <t>Crimology &amp; Theories of Crime</t>
  </si>
  <si>
    <t>Effective 8/15/2011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</si>
</sst>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 Bold"/>
    </font>
    <font>
      <sz val="12"/>
      <color indexed="9"/>
      <name val="Arial Bold"/>
    </font>
    <font>
      <sz val="10"/>
      <color indexed="9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1"/>
      <color indexed="13"/>
      <name val="Arial"/>
      <family val="2"/>
    </font>
    <font>
      <sz val="11"/>
      <color indexed="9"/>
      <name val="Arial Bold"/>
    </font>
    <font>
      <sz val="10"/>
      <color indexed="9"/>
      <name val="Arial Bold Italic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76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2" xfId="0" applyNumberFormat="1" applyFont="1" applyFill="1" applyBorder="1" applyAlignment="1"/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/>
    <xf numFmtId="0" fontId="7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0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/>
    <xf numFmtId="0" fontId="6" fillId="2" borderId="5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0" fontId="2" fillId="3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/>
    <xf numFmtId="0" fontId="4" fillId="2" borderId="7" xfId="0" applyNumberFormat="1" applyFont="1" applyFill="1" applyBorder="1" applyAlignment="1"/>
    <xf numFmtId="0" fontId="9" fillId="2" borderId="5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/>
    <xf numFmtId="0" fontId="13" fillId="2" borderId="3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/>
    <xf numFmtId="0" fontId="6" fillId="2" borderId="3" xfId="0" applyNumberFormat="1" applyFont="1" applyFill="1" applyBorder="1" applyAlignment="1">
      <alignment horizontal="left" vertical="top"/>
    </xf>
    <xf numFmtId="0" fontId="4" fillId="4" borderId="3" xfId="0" applyNumberFormat="1" applyFont="1" applyFill="1" applyBorder="1" applyAlignment="1"/>
    <xf numFmtId="0" fontId="1" fillId="4" borderId="0" xfId="0" applyNumberFormat="1" applyFont="1" applyFill="1" applyAlignment="1">
      <alignment vertical="top"/>
    </xf>
    <xf numFmtId="0" fontId="4" fillId="4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/>
    <xf numFmtId="0" fontId="5" fillId="4" borderId="3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0" fontId="14" fillId="4" borderId="3" xfId="0" applyNumberFormat="1" applyFont="1" applyFill="1" applyBorder="1" applyAlignment="1">
      <alignment horizontal="center"/>
    </xf>
    <xf numFmtId="0" fontId="13" fillId="4" borderId="3" xfId="0" applyNumberFormat="1" applyFont="1" applyFill="1" applyBorder="1" applyAlignment="1">
      <alignment horizontal="center"/>
    </xf>
    <xf numFmtId="0" fontId="0" fillId="4" borderId="0" xfId="0" applyFill="1" applyAlignment="1"/>
    <xf numFmtId="0" fontId="0" fillId="0" borderId="8" xfId="0" applyBorder="1" applyAlignment="1">
      <alignment horizontal="center" wrapText="1"/>
    </xf>
    <xf numFmtId="0" fontId="11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8" xfId="0" applyBorder="1" applyAlignment="1"/>
    <xf numFmtId="0" fontId="1" fillId="0" borderId="0" xfId="0" applyNumberFormat="1" applyFont="1" applyBorder="1" applyAlignment="1">
      <alignment vertical="top"/>
    </xf>
    <xf numFmtId="0" fontId="0" fillId="4" borderId="8" xfId="0" applyFill="1" applyBorder="1" applyAlignment="1" applyProtection="1">
      <protection locked="0"/>
    </xf>
    <xf numFmtId="0" fontId="10" fillId="4" borderId="3" xfId="0" applyNumberFormat="1" applyFont="1" applyFill="1" applyBorder="1" applyAlignment="1"/>
    <xf numFmtId="0" fontId="0" fillId="4" borderId="9" xfId="0" applyFill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 applyAlignment="1">
      <alignment horizontal="center" wrapText="1"/>
    </xf>
    <xf numFmtId="0" fontId="4" fillId="2" borderId="1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wrapText="1"/>
    </xf>
    <xf numFmtId="0" fontId="6" fillId="2" borderId="15" xfId="0" applyNumberFormat="1" applyFont="1" applyFill="1" applyBorder="1" applyAlignment="1">
      <alignment wrapText="1"/>
    </xf>
    <xf numFmtId="0" fontId="6" fillId="4" borderId="3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>
      <alignment wrapText="1"/>
    </xf>
    <xf numFmtId="0" fontId="6" fillId="2" borderId="17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0" fontId="2" fillId="3" borderId="3" xfId="0" applyNumberFormat="1" applyFont="1" applyFill="1" applyBorder="1" applyAlignment="1">
      <alignment wrapText="1"/>
    </xf>
    <xf numFmtId="0" fontId="4" fillId="2" borderId="4" xfId="0" applyNumberFormat="1" applyFont="1" applyFill="1" applyBorder="1" applyAlignment="1">
      <alignment wrapText="1"/>
    </xf>
    <xf numFmtId="0" fontId="4" fillId="2" borderId="18" xfId="0" applyNumberFormat="1" applyFont="1" applyFill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2" fillId="4" borderId="5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/>
    <xf numFmtId="0" fontId="3" fillId="2" borderId="1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DD206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showGridLines="0" tabSelected="1" topLeftCell="A34" zoomScale="115" zoomScaleNormal="115" workbookViewId="0">
      <selection activeCell="G3" sqref="G3"/>
    </sheetView>
  </sheetViews>
  <sheetFormatPr defaultColWidth="10.25" defaultRowHeight="20.100000000000001" customHeight="1"/>
  <cols>
    <col min="1" max="1" width="20.25" style="1" customWidth="1"/>
    <col min="2" max="2" width="24.125" style="1" customWidth="1"/>
    <col min="3" max="3" width="5.75" style="1" customWidth="1"/>
    <col min="4" max="4" width="8.625" style="1" customWidth="1"/>
    <col min="5" max="5" width="6.375" style="1" customWidth="1"/>
    <col min="6" max="6" width="9.875" style="72" customWidth="1"/>
    <col min="7" max="7" width="13.125" customWidth="1"/>
    <col min="8" max="16384" width="10.25" style="1"/>
  </cols>
  <sheetData>
    <row r="1" spans="1:7" ht="20.25" customHeight="1">
      <c r="A1" s="73" t="s">
        <v>0</v>
      </c>
      <c r="B1" s="73"/>
      <c r="C1" s="74" t="s">
        <v>1</v>
      </c>
      <c r="D1" s="74"/>
      <c r="E1" s="74"/>
      <c r="F1" s="75"/>
      <c r="G1" s="50"/>
    </row>
    <row r="2" spans="1:7" ht="19.5" customHeight="1">
      <c r="A2" s="2" t="s">
        <v>2</v>
      </c>
      <c r="B2" s="3"/>
      <c r="C2" s="4"/>
      <c r="D2" s="3"/>
      <c r="E2" s="4"/>
      <c r="F2" s="59"/>
      <c r="G2" s="50"/>
    </row>
    <row r="3" spans="1:7" ht="28.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22" t="s">
        <v>8</v>
      </c>
      <c r="G3" s="47" t="s">
        <v>9</v>
      </c>
    </row>
    <row r="4" spans="1:7" ht="14.25">
      <c r="A4" s="6" t="s">
        <v>10</v>
      </c>
      <c r="B4" s="6" t="s">
        <v>11</v>
      </c>
      <c r="C4" s="5">
        <v>2</v>
      </c>
      <c r="D4" s="6"/>
      <c r="E4" s="7"/>
      <c r="F4" s="60">
        <v>0</v>
      </c>
      <c r="G4" s="48"/>
    </row>
    <row r="5" spans="1:7" ht="14.25">
      <c r="A5" s="6" t="s">
        <v>12</v>
      </c>
      <c r="B5" s="6" t="s">
        <v>13</v>
      </c>
      <c r="C5" s="5">
        <v>3</v>
      </c>
      <c r="D5" s="6"/>
      <c r="E5" s="7"/>
      <c r="F5" s="60">
        <v>0</v>
      </c>
      <c r="G5" s="49"/>
    </row>
    <row r="6" spans="1:7" ht="14.25">
      <c r="A6" s="6" t="s">
        <v>14</v>
      </c>
      <c r="B6" s="6" t="s">
        <v>15</v>
      </c>
      <c r="C6" s="5">
        <v>3</v>
      </c>
      <c r="D6" s="6"/>
      <c r="E6" s="7"/>
      <c r="F6" s="60">
        <v>0</v>
      </c>
      <c r="G6" s="49"/>
    </row>
    <row r="7" spans="1:7" ht="14.25">
      <c r="A7" s="6" t="s">
        <v>16</v>
      </c>
      <c r="B7" s="6" t="s">
        <v>17</v>
      </c>
      <c r="C7" s="5">
        <v>3</v>
      </c>
      <c r="D7" s="9"/>
      <c r="E7" s="7"/>
      <c r="F7" s="60">
        <v>0</v>
      </c>
      <c r="G7" s="48"/>
    </row>
    <row r="8" spans="1:7" ht="14.25">
      <c r="A8" s="6" t="s">
        <v>16</v>
      </c>
      <c r="B8" s="6" t="s">
        <v>17</v>
      </c>
      <c r="C8" s="5">
        <v>3</v>
      </c>
      <c r="D8" s="9"/>
      <c r="E8" s="7"/>
      <c r="F8" s="60">
        <v>0</v>
      </c>
      <c r="G8" s="48"/>
    </row>
    <row r="9" spans="1:7" ht="14.25">
      <c r="A9" s="6" t="s">
        <v>18</v>
      </c>
      <c r="B9" s="6" t="s">
        <v>19</v>
      </c>
      <c r="C9" s="5">
        <v>3</v>
      </c>
      <c r="D9" s="9"/>
      <c r="E9" s="7"/>
      <c r="F9" s="60">
        <v>0</v>
      </c>
      <c r="G9" s="49"/>
    </row>
    <row r="10" spans="1:7" ht="14.25">
      <c r="A10" s="6" t="s">
        <v>20</v>
      </c>
      <c r="B10" s="6" t="s">
        <v>21</v>
      </c>
      <c r="C10" s="5">
        <v>3</v>
      </c>
      <c r="D10" s="9"/>
      <c r="E10" s="7"/>
      <c r="F10" s="60">
        <v>0</v>
      </c>
      <c r="G10" s="49"/>
    </row>
    <row r="11" spans="1:7" ht="14.25">
      <c r="A11" s="6" t="s">
        <v>22</v>
      </c>
      <c r="B11" s="6" t="s">
        <v>23</v>
      </c>
      <c r="C11" s="5">
        <v>4</v>
      </c>
      <c r="D11" s="9"/>
      <c r="E11" s="7"/>
      <c r="F11" s="60">
        <v>0</v>
      </c>
      <c r="G11" s="48"/>
    </row>
    <row r="12" spans="1:7" ht="14.25">
      <c r="A12" s="6" t="s">
        <v>24</v>
      </c>
      <c r="B12" s="6" t="s">
        <v>25</v>
      </c>
      <c r="C12" s="5">
        <v>3</v>
      </c>
      <c r="D12" s="9"/>
      <c r="E12" s="10"/>
      <c r="F12" s="60">
        <v>0</v>
      </c>
      <c r="G12" s="48"/>
    </row>
    <row r="13" spans="1:7" ht="14.25">
      <c r="A13" s="6" t="s">
        <v>26</v>
      </c>
      <c r="B13" s="6" t="s">
        <v>27</v>
      </c>
      <c r="C13" s="5">
        <v>3</v>
      </c>
      <c r="D13" s="9"/>
      <c r="E13" s="7"/>
      <c r="F13" s="22">
        <v>0</v>
      </c>
      <c r="G13" s="48"/>
    </row>
    <row r="14" spans="1:7" ht="15">
      <c r="A14" s="6"/>
      <c r="B14" s="11" t="s">
        <v>28</v>
      </c>
      <c r="C14" s="12">
        <f>SUM(C4:C13)</f>
        <v>30</v>
      </c>
      <c r="D14" s="9"/>
      <c r="E14" s="8"/>
      <c r="F14" s="61">
        <f>SUM(F4:F13)</f>
        <v>0</v>
      </c>
      <c r="G14" s="50"/>
    </row>
    <row r="15" spans="1:7" ht="14.25">
      <c r="A15" s="13"/>
      <c r="B15" s="13"/>
      <c r="C15" s="14"/>
      <c r="D15" s="15"/>
      <c r="E15" s="16"/>
      <c r="F15" s="62"/>
      <c r="G15" s="56"/>
    </row>
    <row r="16" spans="1:7" ht="24.75" customHeight="1">
      <c r="A16" s="17" t="s">
        <v>29</v>
      </c>
      <c r="B16" s="18"/>
      <c r="C16" s="19"/>
      <c r="D16" s="20"/>
      <c r="E16" s="21"/>
      <c r="F16" s="63"/>
      <c r="G16" s="50"/>
    </row>
    <row r="17" spans="1:8" ht="28.5">
      <c r="A17" s="5" t="s">
        <v>3</v>
      </c>
      <c r="B17" s="5" t="s">
        <v>4</v>
      </c>
      <c r="C17" s="5" t="s">
        <v>5</v>
      </c>
      <c r="D17" s="8" t="s">
        <v>6</v>
      </c>
      <c r="E17" s="8" t="s">
        <v>7</v>
      </c>
      <c r="F17" s="60" t="s">
        <v>8</v>
      </c>
      <c r="G17" s="47" t="s">
        <v>9</v>
      </c>
    </row>
    <row r="18" spans="1:8" ht="14.25">
      <c r="A18" s="6" t="s">
        <v>30</v>
      </c>
      <c r="B18" s="6" t="s">
        <v>31</v>
      </c>
      <c r="C18" s="5">
        <v>3</v>
      </c>
      <c r="D18" s="9"/>
      <c r="E18" s="35"/>
      <c r="F18" s="60">
        <v>0</v>
      </c>
      <c r="G18" s="55"/>
    </row>
    <row r="19" spans="1:8" ht="14.25">
      <c r="A19" s="6" t="s">
        <v>32</v>
      </c>
      <c r="B19" s="6" t="s">
        <v>33</v>
      </c>
      <c r="C19" s="5">
        <v>3</v>
      </c>
      <c r="D19" s="9"/>
      <c r="E19" s="7"/>
      <c r="F19" s="60">
        <v>0</v>
      </c>
      <c r="G19" s="49"/>
    </row>
    <row r="20" spans="1:8" ht="14.25">
      <c r="A20" s="6" t="s">
        <v>34</v>
      </c>
      <c r="B20" s="6" t="s">
        <v>35</v>
      </c>
      <c r="C20" s="5">
        <v>3</v>
      </c>
      <c r="D20" s="9"/>
      <c r="E20" s="7"/>
      <c r="F20" s="60">
        <v>0</v>
      </c>
      <c r="G20" s="49"/>
    </row>
    <row r="21" spans="1:8" ht="14.25">
      <c r="A21" s="6" t="s">
        <v>36</v>
      </c>
      <c r="B21" s="6" t="s">
        <v>37</v>
      </c>
      <c r="C21" s="5">
        <v>3</v>
      </c>
      <c r="D21" s="37"/>
      <c r="E21" s="8"/>
      <c r="F21" s="60">
        <v>0</v>
      </c>
      <c r="G21" s="49"/>
    </row>
    <row r="22" spans="1:8" ht="14.25">
      <c r="A22" s="6" t="s">
        <v>38</v>
      </c>
      <c r="B22" s="6" t="s">
        <v>39</v>
      </c>
      <c r="C22" s="5">
        <v>3</v>
      </c>
      <c r="D22" s="9"/>
      <c r="E22" s="7"/>
      <c r="F22" s="60">
        <v>0</v>
      </c>
      <c r="G22" s="48"/>
    </row>
    <row r="23" spans="1:8" ht="14.25">
      <c r="A23" s="6" t="s">
        <v>40</v>
      </c>
      <c r="B23" s="6" t="s">
        <v>41</v>
      </c>
      <c r="C23" s="5">
        <v>3</v>
      </c>
      <c r="D23" s="9"/>
      <c r="E23" s="10"/>
      <c r="F23" s="60">
        <v>0</v>
      </c>
      <c r="G23" s="48"/>
    </row>
    <row r="24" spans="1:8" ht="14.25">
      <c r="A24" s="6" t="s">
        <v>42</v>
      </c>
      <c r="B24" s="6" t="s">
        <v>43</v>
      </c>
      <c r="C24" s="5">
        <v>3</v>
      </c>
      <c r="D24" s="33"/>
      <c r="E24" s="35"/>
      <c r="F24" s="60">
        <v>0</v>
      </c>
      <c r="G24" s="48"/>
    </row>
    <row r="25" spans="1:8" s="39" customFormat="1" ht="14.25">
      <c r="A25" s="38" t="s">
        <v>44</v>
      </c>
      <c r="B25" s="38" t="s">
        <v>45</v>
      </c>
      <c r="C25" s="40">
        <v>3</v>
      </c>
      <c r="D25" s="53"/>
      <c r="E25" s="44"/>
      <c r="F25" s="64">
        <v>0</v>
      </c>
      <c r="G25" s="52"/>
    </row>
    <row r="26" spans="1:8" s="39" customFormat="1" ht="14.25">
      <c r="A26" s="38" t="s">
        <v>44</v>
      </c>
      <c r="B26" s="38" t="s">
        <v>45</v>
      </c>
      <c r="C26" s="40">
        <v>3</v>
      </c>
      <c r="D26" s="41"/>
      <c r="E26" s="43"/>
      <c r="F26" s="64">
        <v>0</v>
      </c>
      <c r="G26" s="52"/>
    </row>
    <row r="27" spans="1:8" ht="14.25">
      <c r="A27" s="6" t="s">
        <v>44</v>
      </c>
      <c r="B27" s="6" t="s">
        <v>45</v>
      </c>
      <c r="C27" s="5">
        <v>3</v>
      </c>
      <c r="D27" s="9"/>
      <c r="E27" s="7"/>
      <c r="F27" s="60">
        <v>0</v>
      </c>
      <c r="G27" s="49"/>
    </row>
    <row r="28" spans="1:8" ht="15">
      <c r="A28" s="6"/>
      <c r="B28" s="11" t="s">
        <v>28</v>
      </c>
      <c r="C28" s="12">
        <f>SUM(C18:C27)</f>
        <v>30</v>
      </c>
      <c r="D28" s="9"/>
      <c r="E28" s="8"/>
      <c r="F28" s="61">
        <f>SUM(F18:F27)</f>
        <v>0</v>
      </c>
      <c r="G28" s="49"/>
    </row>
    <row r="29" spans="1:8" ht="14.25" customHeight="1">
      <c r="A29" s="13"/>
      <c r="B29" s="23"/>
      <c r="C29" s="24"/>
      <c r="D29" s="15"/>
      <c r="E29" s="16"/>
      <c r="F29" s="62"/>
      <c r="G29" s="50"/>
    </row>
    <row r="30" spans="1:8" ht="18" customHeight="1">
      <c r="A30" s="17" t="s">
        <v>46</v>
      </c>
      <c r="B30" s="18"/>
      <c r="C30" s="19"/>
      <c r="D30" s="20"/>
      <c r="E30" s="21"/>
      <c r="F30" s="65"/>
      <c r="G30" s="56"/>
      <c r="H30" s="51"/>
    </row>
    <row r="31" spans="1:8" ht="28.5">
      <c r="A31" s="5" t="s">
        <v>3</v>
      </c>
      <c r="B31" s="5" t="s">
        <v>4</v>
      </c>
      <c r="C31" s="5" t="s">
        <v>5</v>
      </c>
      <c r="D31" s="8" t="s">
        <v>6</v>
      </c>
      <c r="E31" s="8" t="s">
        <v>7</v>
      </c>
      <c r="F31" s="60" t="s">
        <v>8</v>
      </c>
      <c r="G31" s="58" t="s">
        <v>9</v>
      </c>
      <c r="H31" s="51"/>
    </row>
    <row r="32" spans="1:8" ht="14.25">
      <c r="A32" s="6" t="s">
        <v>47</v>
      </c>
      <c r="B32" s="6" t="s">
        <v>48</v>
      </c>
      <c r="C32" s="5">
        <v>3</v>
      </c>
      <c r="D32" s="9"/>
      <c r="E32" s="35"/>
      <c r="F32" s="66">
        <v>0</v>
      </c>
      <c r="G32" s="50"/>
      <c r="H32" s="51"/>
    </row>
    <row r="33" spans="1:12" ht="14.25">
      <c r="A33" s="6" t="s">
        <v>49</v>
      </c>
      <c r="B33" s="6" t="s">
        <v>50</v>
      </c>
      <c r="C33" s="5">
        <v>3</v>
      </c>
      <c r="D33" s="9"/>
      <c r="E33" s="7"/>
      <c r="F33" s="66">
        <v>0</v>
      </c>
      <c r="G33" s="50"/>
    </row>
    <row r="34" spans="1:12" s="39" customFormat="1" ht="14.25">
      <c r="A34" s="38" t="s">
        <v>51</v>
      </c>
      <c r="B34" s="38" t="s">
        <v>52</v>
      </c>
      <c r="C34" s="40">
        <v>3</v>
      </c>
      <c r="D34" s="41"/>
      <c r="E34" s="42"/>
      <c r="F34" s="64">
        <v>0</v>
      </c>
      <c r="G34" s="54"/>
    </row>
    <row r="35" spans="1:12" s="39" customFormat="1" ht="14.25">
      <c r="A35" s="38" t="s">
        <v>53</v>
      </c>
      <c r="B35" s="38" t="s">
        <v>54</v>
      </c>
      <c r="C35" s="40">
        <v>3</v>
      </c>
      <c r="D35" s="41"/>
      <c r="E35" s="42"/>
      <c r="F35" s="64">
        <v>0</v>
      </c>
      <c r="G35" s="52"/>
    </row>
    <row r="36" spans="1:12" s="39" customFormat="1" ht="14.25">
      <c r="A36" s="38" t="s">
        <v>55</v>
      </c>
      <c r="B36" s="46" t="s">
        <v>56</v>
      </c>
      <c r="C36" s="40">
        <v>3</v>
      </c>
      <c r="D36" s="41"/>
      <c r="E36" s="42"/>
      <c r="F36" s="64">
        <v>0</v>
      </c>
      <c r="G36" s="52"/>
    </row>
    <row r="37" spans="1:12" s="39" customFormat="1" ht="14.25">
      <c r="A37" s="38" t="s">
        <v>57</v>
      </c>
      <c r="B37" s="38" t="s">
        <v>58</v>
      </c>
      <c r="C37" s="40">
        <v>2</v>
      </c>
      <c r="D37" s="41"/>
      <c r="E37" s="44"/>
      <c r="F37" s="64">
        <v>0</v>
      </c>
      <c r="G37" s="52"/>
    </row>
    <row r="38" spans="1:12" s="39" customFormat="1" ht="14.25">
      <c r="A38" s="38" t="s">
        <v>59</v>
      </c>
      <c r="B38" s="38" t="s">
        <v>45</v>
      </c>
      <c r="C38" s="40">
        <v>3</v>
      </c>
      <c r="D38" s="41"/>
      <c r="E38" s="44"/>
      <c r="F38" s="64">
        <v>0</v>
      </c>
      <c r="G38" s="52"/>
    </row>
    <row r="39" spans="1:12" s="39" customFormat="1" ht="14.25">
      <c r="A39" s="38" t="s">
        <v>59</v>
      </c>
      <c r="B39" s="38" t="s">
        <v>45</v>
      </c>
      <c r="C39" s="40">
        <v>3</v>
      </c>
      <c r="D39" s="41"/>
      <c r="E39" s="42"/>
      <c r="F39" s="64">
        <v>0</v>
      </c>
      <c r="G39" s="52"/>
    </row>
    <row r="40" spans="1:12" ht="14.25">
      <c r="A40" s="6" t="s">
        <v>59</v>
      </c>
      <c r="B40" s="6" t="s">
        <v>45</v>
      </c>
      <c r="C40" s="5">
        <v>3</v>
      </c>
      <c r="D40" s="9"/>
      <c r="E40" s="7"/>
      <c r="F40" s="60">
        <v>0</v>
      </c>
      <c r="G40" s="49"/>
      <c r="H40" s="39"/>
      <c r="I40" s="39"/>
      <c r="J40" s="39"/>
      <c r="K40" s="39"/>
      <c r="L40" s="39"/>
    </row>
    <row r="41" spans="1:12" ht="14.25">
      <c r="A41" s="6" t="s">
        <v>44</v>
      </c>
      <c r="B41" s="6" t="s">
        <v>45</v>
      </c>
      <c r="C41" s="5">
        <v>3</v>
      </c>
      <c r="D41" s="9"/>
      <c r="E41" s="7"/>
      <c r="F41" s="60">
        <v>0</v>
      </c>
      <c r="G41" s="49"/>
      <c r="H41" s="39"/>
      <c r="I41" s="39"/>
      <c r="J41" s="39"/>
      <c r="K41" s="39"/>
      <c r="L41" s="39"/>
    </row>
    <row r="42" spans="1:12" ht="13.7" customHeight="1">
      <c r="A42" s="6"/>
      <c r="B42" s="11" t="s">
        <v>28</v>
      </c>
      <c r="C42" s="12">
        <f>SUM(C31:C41)</f>
        <v>29</v>
      </c>
      <c r="D42" s="9"/>
      <c r="E42" s="8"/>
      <c r="F42" s="61">
        <f>SUM(F32:F41)</f>
        <v>0</v>
      </c>
      <c r="G42" s="49"/>
      <c r="H42" s="39"/>
      <c r="I42" s="39"/>
      <c r="J42" s="39"/>
      <c r="K42" s="39"/>
      <c r="L42" s="39"/>
    </row>
    <row r="43" spans="1:12" ht="13.7" customHeight="1">
      <c r="A43" s="14"/>
      <c r="B43" s="14"/>
      <c r="C43" s="14"/>
      <c r="D43" s="16"/>
      <c r="E43" s="16"/>
      <c r="F43" s="67"/>
      <c r="G43" s="49"/>
      <c r="H43" s="39"/>
      <c r="I43" s="39"/>
      <c r="J43" s="39"/>
      <c r="K43" s="39"/>
      <c r="L43" s="39"/>
    </row>
    <row r="44" spans="1:12" ht="26.25" customHeight="1">
      <c r="A44" s="17" t="s">
        <v>60</v>
      </c>
      <c r="B44" s="18"/>
      <c r="C44" s="19"/>
      <c r="D44" s="20"/>
      <c r="E44" s="21"/>
      <c r="F44" s="65"/>
      <c r="G44" s="50"/>
      <c r="H44" s="39"/>
      <c r="I44" s="39"/>
      <c r="J44" s="39"/>
      <c r="K44" s="39"/>
      <c r="L44" s="39"/>
    </row>
    <row r="45" spans="1:12" ht="28.5">
      <c r="A45" s="5" t="s">
        <v>3</v>
      </c>
      <c r="B45" s="5" t="s">
        <v>4</v>
      </c>
      <c r="C45" s="5" t="s">
        <v>5</v>
      </c>
      <c r="D45" s="8" t="s">
        <v>6</v>
      </c>
      <c r="E45" s="8" t="s">
        <v>7</v>
      </c>
      <c r="F45" s="60" t="s">
        <v>8</v>
      </c>
      <c r="G45" s="47" t="s">
        <v>9</v>
      </c>
      <c r="H45" s="39"/>
      <c r="I45" s="39"/>
      <c r="J45" s="39"/>
      <c r="K45" s="39"/>
      <c r="L45" s="39"/>
    </row>
    <row r="46" spans="1:12" ht="14.25">
      <c r="A46" s="6" t="s">
        <v>61</v>
      </c>
      <c r="B46" s="6" t="s">
        <v>62</v>
      </c>
      <c r="C46" s="5">
        <v>3</v>
      </c>
      <c r="D46" s="33"/>
      <c r="E46" s="8"/>
      <c r="F46" s="60">
        <v>0</v>
      </c>
      <c r="G46" s="55"/>
      <c r="H46" s="39"/>
      <c r="I46" s="39"/>
      <c r="J46" s="39"/>
      <c r="K46" s="39"/>
      <c r="L46" s="39"/>
    </row>
    <row r="47" spans="1:12" s="39" customFormat="1" ht="14.25">
      <c r="A47" s="38" t="s">
        <v>63</v>
      </c>
      <c r="B47" s="38" t="s">
        <v>64</v>
      </c>
      <c r="C47" s="40">
        <v>3</v>
      </c>
      <c r="D47" s="41"/>
      <c r="E47" s="42"/>
      <c r="F47" s="64">
        <v>0</v>
      </c>
      <c r="G47" s="55"/>
    </row>
    <row r="48" spans="1:12" ht="14.25">
      <c r="A48" s="6" t="s">
        <v>65</v>
      </c>
      <c r="B48" s="6" t="s">
        <v>66</v>
      </c>
      <c r="C48" s="5">
        <v>4</v>
      </c>
      <c r="D48" s="36"/>
      <c r="E48" s="8"/>
      <c r="F48" s="60">
        <v>0</v>
      </c>
      <c r="G48" s="57"/>
      <c r="H48" s="39"/>
      <c r="I48" s="39"/>
      <c r="J48" s="39"/>
      <c r="K48" s="39"/>
      <c r="L48" s="39"/>
    </row>
    <row r="49" spans="1:7" s="39" customFormat="1" ht="14.25">
      <c r="A49" s="38" t="s">
        <v>67</v>
      </c>
      <c r="B49" s="38" t="s">
        <v>68</v>
      </c>
      <c r="C49" s="40">
        <v>3</v>
      </c>
      <c r="D49" s="41"/>
      <c r="E49" s="42"/>
      <c r="F49" s="64">
        <v>0</v>
      </c>
      <c r="G49" s="52"/>
    </row>
    <row r="50" spans="1:7" s="39" customFormat="1" ht="14.25">
      <c r="A50" s="38" t="s">
        <v>59</v>
      </c>
      <c r="B50" s="38" t="s">
        <v>45</v>
      </c>
      <c r="C50" s="40">
        <v>3</v>
      </c>
      <c r="D50" s="41"/>
      <c r="E50" s="42"/>
      <c r="F50" s="64">
        <v>0</v>
      </c>
      <c r="G50" s="52"/>
    </row>
    <row r="51" spans="1:7" s="39" customFormat="1" ht="14.25">
      <c r="A51" s="38" t="s">
        <v>59</v>
      </c>
      <c r="B51" s="38" t="s">
        <v>45</v>
      </c>
      <c r="C51" s="40">
        <v>3</v>
      </c>
      <c r="D51" s="41"/>
      <c r="E51" s="45"/>
      <c r="F51" s="64">
        <v>0</v>
      </c>
      <c r="G51" s="52"/>
    </row>
    <row r="52" spans="1:7" s="39" customFormat="1" ht="14.25">
      <c r="A52" s="38" t="s">
        <v>59</v>
      </c>
      <c r="B52" s="38" t="s">
        <v>45</v>
      </c>
      <c r="C52" s="40">
        <v>3</v>
      </c>
      <c r="D52" s="41"/>
      <c r="E52" s="42"/>
      <c r="F52" s="64">
        <v>0</v>
      </c>
      <c r="G52" s="52"/>
    </row>
    <row r="53" spans="1:7" ht="14.25">
      <c r="A53" s="6" t="s">
        <v>44</v>
      </c>
      <c r="B53" s="6" t="s">
        <v>45</v>
      </c>
      <c r="C53" s="5">
        <v>3</v>
      </c>
      <c r="D53" s="33"/>
      <c r="E53" s="34"/>
      <c r="F53" s="60">
        <v>0</v>
      </c>
      <c r="G53" s="49"/>
    </row>
    <row r="54" spans="1:7" ht="14.25">
      <c r="A54" s="6" t="s">
        <v>44</v>
      </c>
      <c r="B54" s="6" t="s">
        <v>45</v>
      </c>
      <c r="C54" s="5">
        <v>3</v>
      </c>
      <c r="D54" s="33"/>
      <c r="E54" s="34"/>
      <c r="F54" s="60">
        <v>0</v>
      </c>
      <c r="G54" s="49"/>
    </row>
    <row r="55" spans="1:7" ht="14.25">
      <c r="A55" s="6" t="s">
        <v>44</v>
      </c>
      <c r="B55" s="6" t="s">
        <v>45</v>
      </c>
      <c r="C55" s="5">
        <v>3</v>
      </c>
      <c r="D55" s="9"/>
      <c r="E55" s="34"/>
      <c r="F55" s="60">
        <v>0</v>
      </c>
      <c r="G55" s="49"/>
    </row>
    <row r="56" spans="1:7" ht="15">
      <c r="A56" s="6"/>
      <c r="B56" s="11" t="s">
        <v>28</v>
      </c>
      <c r="C56" s="12">
        <f>SUM(C45:C55)</f>
        <v>31</v>
      </c>
      <c r="D56" s="9"/>
      <c r="E56" s="8"/>
      <c r="F56" s="61">
        <f>SUM(F46:F55)</f>
        <v>0</v>
      </c>
      <c r="G56" s="49"/>
    </row>
    <row r="57" spans="1:7" ht="14.25">
      <c r="A57" s="13"/>
      <c r="B57" s="13"/>
      <c r="C57" s="14"/>
      <c r="D57" s="13"/>
      <c r="E57" s="4"/>
      <c r="F57" s="68"/>
      <c r="G57" s="49"/>
    </row>
    <row r="58" spans="1:7" ht="14.25">
      <c r="A58" s="25" t="s">
        <v>69</v>
      </c>
      <c r="B58" s="26"/>
      <c r="C58" s="27"/>
      <c r="D58" s="28"/>
      <c r="E58" s="29" t="s">
        <v>70</v>
      </c>
      <c r="F58" s="69">
        <f>F14+F28+F42+F56</f>
        <v>0</v>
      </c>
      <c r="G58" s="49"/>
    </row>
    <row r="59" spans="1:7" ht="14.25">
      <c r="A59" s="26" t="s">
        <v>71</v>
      </c>
      <c r="B59" s="26"/>
      <c r="C59" s="27"/>
      <c r="D59" s="26"/>
      <c r="E59" s="14"/>
      <c r="F59" s="70"/>
      <c r="G59" s="50"/>
    </row>
    <row r="60" spans="1:7" ht="14.25">
      <c r="A60" s="26"/>
      <c r="B60" s="26"/>
      <c r="C60" s="27"/>
      <c r="D60" s="26"/>
      <c r="E60" s="27"/>
      <c r="F60" s="71"/>
      <c r="G60" s="50"/>
    </row>
  </sheetData>
  <mergeCells count="2">
    <mergeCell ref="A1:B1"/>
    <mergeCell ref="C1:F1"/>
  </mergeCells>
  <pageMargins left="0.75" right="0.75" top="1" bottom="1" header="0.5" footer="0.5"/>
  <pageSetup scale="56" orientation="portrait" useFirstPageNumber="1" r:id="rId1"/>
  <headerFooter alignWithMargins="0">
    <oddHeader>&amp;C&amp;"Arial,Regular"&amp;10College of Humanities and Social Sciences:  Department of Sociology and Criminal Justice
&amp;"Arial Bold,Regular"CRIMINAL JUSTICE UNDERGRADUATE BACHELOR OF SCIENCE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5"/>
  <sheetViews>
    <sheetView showGridLines="0" workbookViewId="0"/>
  </sheetViews>
  <sheetFormatPr defaultColWidth="10.25" defaultRowHeight="20.100000000000001" customHeight="1"/>
  <cols>
    <col min="1" max="1" width="16" style="1" customWidth="1"/>
    <col min="2" max="2" width="22.625" style="1" customWidth="1"/>
    <col min="3" max="3" width="5.75" style="1" customWidth="1"/>
    <col min="4" max="4" width="7.625" style="1" customWidth="1"/>
    <col min="5" max="5" width="7.875" style="1" customWidth="1"/>
    <col min="6" max="6" width="10.625" style="1" customWidth="1"/>
    <col min="7" max="7" width="14.25" style="1" customWidth="1"/>
    <col min="8" max="16384" width="10.25" style="1"/>
  </cols>
  <sheetData>
    <row r="1" spans="1:7" ht="14.25">
      <c r="A1" s="32" t="s">
        <v>72</v>
      </c>
      <c r="B1" s="19" t="s">
        <v>73</v>
      </c>
      <c r="C1" s="26"/>
      <c r="D1" s="26"/>
      <c r="E1" s="27"/>
      <c r="F1" s="26"/>
      <c r="G1" s="26"/>
    </row>
    <row r="2" spans="1:7" ht="14.25">
      <c r="A2" s="2" t="s">
        <v>2</v>
      </c>
      <c r="B2" s="3"/>
      <c r="C2" s="18"/>
      <c r="D2" s="18"/>
      <c r="E2" s="19"/>
      <c r="F2" s="18"/>
      <c r="G2" s="18"/>
    </row>
    <row r="3" spans="1:7" ht="25.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</row>
    <row r="4" spans="1:7" ht="14.25">
      <c r="A4" s="6" t="s">
        <v>10</v>
      </c>
      <c r="B4" s="6" t="s">
        <v>11</v>
      </c>
      <c r="C4" s="6">
        <v>2</v>
      </c>
      <c r="D4" s="6" t="s">
        <v>74</v>
      </c>
      <c r="E4" s="5" t="s">
        <v>75</v>
      </c>
      <c r="F4" s="6">
        <f>IF(E4="A",2,IF(E4="B",2,IF(E4="C",2,IF(E4="D",2,0))))</f>
        <v>2</v>
      </c>
      <c r="G4" s="6"/>
    </row>
    <row r="5" spans="1:7" ht="14.25">
      <c r="A5" s="6" t="s">
        <v>12</v>
      </c>
      <c r="B5" s="6" t="s">
        <v>13</v>
      </c>
      <c r="C5" s="6">
        <v>3</v>
      </c>
      <c r="D5" s="6" t="s">
        <v>74</v>
      </c>
      <c r="E5" s="5" t="s">
        <v>76</v>
      </c>
      <c r="F5" s="6">
        <f>IF(E5="A",3,IF(E5="B",3,IF(E5="C",3,IF(E5="D",0,0))))</f>
        <v>3</v>
      </c>
      <c r="G5" s="6"/>
    </row>
    <row r="6" spans="1:7" ht="14.25">
      <c r="A6" s="6" t="s">
        <v>14</v>
      </c>
      <c r="B6" s="6" t="s">
        <v>15</v>
      </c>
      <c r="C6" s="6">
        <v>3</v>
      </c>
      <c r="D6" s="6"/>
      <c r="E6" s="5"/>
      <c r="F6" s="6">
        <f>IF(E6="A",3,IF(E6="B",3,IF(E6="C",3,IF(E6="D",0,0))))</f>
        <v>0</v>
      </c>
      <c r="G6" s="6"/>
    </row>
    <row r="7" spans="1:7" ht="14.25">
      <c r="A7" s="6" t="s">
        <v>16</v>
      </c>
      <c r="B7" s="6" t="s">
        <v>17</v>
      </c>
      <c r="C7" s="6">
        <v>3</v>
      </c>
      <c r="D7" s="6" t="s">
        <v>74</v>
      </c>
      <c r="E7" s="5" t="s">
        <v>77</v>
      </c>
      <c r="F7" s="6">
        <f t="shared" ref="F7:F14" si="0">IF(E7="A",3,IF(E7="B",3,IF(E7="C",3,IF(E7="D",3,0))))</f>
        <v>3</v>
      </c>
      <c r="G7" s="6"/>
    </row>
    <row r="8" spans="1:7" ht="14.25">
      <c r="A8" s="6" t="s">
        <v>16</v>
      </c>
      <c r="B8" s="6" t="s">
        <v>17</v>
      </c>
      <c r="C8" s="6">
        <v>3</v>
      </c>
      <c r="D8" s="6"/>
      <c r="E8" s="5"/>
      <c r="F8" s="6">
        <f t="shared" si="0"/>
        <v>0</v>
      </c>
      <c r="G8" s="6"/>
    </row>
    <row r="9" spans="1:7" ht="14.25">
      <c r="A9" s="6" t="s">
        <v>18</v>
      </c>
      <c r="B9" s="6" t="s">
        <v>19</v>
      </c>
      <c r="C9" s="6">
        <v>3</v>
      </c>
      <c r="D9" s="6" t="s">
        <v>74</v>
      </c>
      <c r="E9" s="5" t="s">
        <v>78</v>
      </c>
      <c r="F9" s="6">
        <f>IF(E9="A",3,IF(E9="B",3,IF(E9="C",3,IF(E9="D",0,0))))</f>
        <v>3</v>
      </c>
      <c r="G9" s="6"/>
    </row>
    <row r="10" spans="1:7" ht="14.25">
      <c r="A10" s="6" t="s">
        <v>20</v>
      </c>
      <c r="B10" s="6" t="s">
        <v>21</v>
      </c>
      <c r="C10" s="6">
        <v>3</v>
      </c>
      <c r="D10" s="6" t="s">
        <v>74</v>
      </c>
      <c r="E10" s="5" t="s">
        <v>75</v>
      </c>
      <c r="F10" s="6">
        <f>IF(E10="A",3,IF(E10="B",3,IF(E10="C",3,IF(E10="D",0,0))))</f>
        <v>3</v>
      </c>
      <c r="G10" s="6"/>
    </row>
    <row r="11" spans="1:7" ht="14.25">
      <c r="A11" s="6" t="s">
        <v>22</v>
      </c>
      <c r="B11" s="6" t="s">
        <v>79</v>
      </c>
      <c r="C11" s="6">
        <v>3</v>
      </c>
      <c r="D11" s="6" t="s">
        <v>74</v>
      </c>
      <c r="E11" s="5" t="s">
        <v>76</v>
      </c>
      <c r="F11" s="6">
        <f t="shared" si="0"/>
        <v>3</v>
      </c>
      <c r="G11" s="6"/>
    </row>
    <row r="12" spans="1:7" ht="14.25">
      <c r="A12" s="6" t="s">
        <v>80</v>
      </c>
      <c r="B12" s="6" t="s">
        <v>79</v>
      </c>
      <c r="C12" s="6">
        <v>1</v>
      </c>
      <c r="D12" s="6" t="s">
        <v>74</v>
      </c>
      <c r="E12" s="5" t="s">
        <v>76</v>
      </c>
      <c r="F12" s="6">
        <f>IF(E12="A",1,IF(E12="B",1,IF(E12="C",1,IF(E12="D",1,0))))</f>
        <v>1</v>
      </c>
      <c r="G12" s="6"/>
    </row>
    <row r="13" spans="1:7" ht="14.25">
      <c r="A13" s="6" t="s">
        <v>24</v>
      </c>
      <c r="B13" s="6" t="s">
        <v>25</v>
      </c>
      <c r="C13" s="6">
        <v>3</v>
      </c>
      <c r="D13" s="6"/>
      <c r="E13" s="5"/>
      <c r="F13" s="6">
        <f t="shared" si="0"/>
        <v>0</v>
      </c>
      <c r="G13" s="6"/>
    </row>
    <row r="14" spans="1:7" ht="14.25">
      <c r="A14" s="6" t="s">
        <v>26</v>
      </c>
      <c r="B14" s="6" t="s">
        <v>27</v>
      </c>
      <c r="C14" s="6">
        <v>3</v>
      </c>
      <c r="D14" s="6"/>
      <c r="E14" s="5"/>
      <c r="F14" s="6">
        <f t="shared" si="0"/>
        <v>0</v>
      </c>
      <c r="G14" s="6"/>
    </row>
    <row r="15" spans="1:7" ht="14.25">
      <c r="A15" s="6"/>
      <c r="B15" s="11" t="s">
        <v>28</v>
      </c>
      <c r="C15" s="11">
        <f>SUM(C4:C14)</f>
        <v>30</v>
      </c>
      <c r="D15" s="6"/>
      <c r="E15" s="5"/>
      <c r="F15" s="11">
        <f>SUM(F4:F14)</f>
        <v>18</v>
      </c>
      <c r="G15" s="6"/>
    </row>
    <row r="16" spans="1:7" ht="14.25">
      <c r="A16" s="13"/>
      <c r="B16" s="13"/>
      <c r="C16" s="13"/>
      <c r="D16" s="13"/>
      <c r="E16" s="14"/>
      <c r="F16" s="13"/>
      <c r="G16" s="13"/>
    </row>
    <row r="17" spans="1:7" ht="14.25">
      <c r="A17" s="26"/>
      <c r="B17" s="26"/>
      <c r="C17" s="26"/>
      <c r="D17" s="26"/>
      <c r="E17" s="27"/>
      <c r="F17" s="26"/>
      <c r="G17" s="26"/>
    </row>
    <row r="18" spans="1:7" ht="14.25">
      <c r="A18" s="17" t="s">
        <v>29</v>
      </c>
      <c r="B18" s="18"/>
      <c r="C18" s="18"/>
      <c r="D18" s="18"/>
      <c r="E18" s="19"/>
      <c r="F18" s="18"/>
      <c r="G18" s="18"/>
    </row>
    <row r="19" spans="1:7" ht="25.5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22" t="s">
        <v>9</v>
      </c>
    </row>
    <row r="20" spans="1:7" ht="14.25">
      <c r="A20" s="6" t="s">
        <v>30</v>
      </c>
      <c r="B20" s="6" t="s">
        <v>31</v>
      </c>
      <c r="C20" s="6">
        <v>3</v>
      </c>
      <c r="D20" s="6"/>
      <c r="E20" s="5"/>
      <c r="F20" s="6">
        <f>IF(E20="A",3,IF(E20="B",3,IF(E20="C",3,IF(E20="D",0,0))))</f>
        <v>0</v>
      </c>
      <c r="G20" s="6"/>
    </row>
    <row r="21" spans="1:7" ht="14.25">
      <c r="A21" s="6" t="s">
        <v>81</v>
      </c>
      <c r="B21" s="6" t="s">
        <v>82</v>
      </c>
      <c r="C21" s="6">
        <v>1</v>
      </c>
      <c r="D21" s="6"/>
      <c r="E21" s="5"/>
      <c r="F21" s="6">
        <f>IF(E21="A",1,IF(E21="B",1,IF(E21="C",1,IF(E21="D",0,0))))</f>
        <v>0</v>
      </c>
      <c r="G21" s="6"/>
    </row>
    <row r="22" spans="1:7" ht="14.25">
      <c r="A22" s="6" t="s">
        <v>32</v>
      </c>
      <c r="B22" s="6" t="s">
        <v>33</v>
      </c>
      <c r="C22" s="6">
        <v>3</v>
      </c>
      <c r="D22" s="6"/>
      <c r="E22" s="5"/>
      <c r="F22" s="6">
        <f>IF(E22="A",3,IF(E22="B",3,IF(E22="C",3,IF(E22="D",0,0))))</f>
        <v>0</v>
      </c>
      <c r="G22" s="6"/>
    </row>
    <row r="23" spans="1:7" ht="14.25">
      <c r="A23" s="6" t="s">
        <v>34</v>
      </c>
      <c r="B23" s="6" t="s">
        <v>35</v>
      </c>
      <c r="C23" s="6">
        <v>3</v>
      </c>
      <c r="D23" s="6"/>
      <c r="E23" s="5"/>
      <c r="F23" s="6">
        <f>IF(E23="A",3,IF(E23="B",3,IF(E23="C",3,IF(E23="D",0,0))))</f>
        <v>0</v>
      </c>
      <c r="G23" s="6"/>
    </row>
    <row r="24" spans="1:7" ht="14.25">
      <c r="A24" s="6" t="s">
        <v>83</v>
      </c>
      <c r="B24" s="6" t="s">
        <v>45</v>
      </c>
      <c r="C24" s="6">
        <v>3</v>
      </c>
      <c r="D24" s="6"/>
      <c r="E24" s="5"/>
      <c r="F24" s="6">
        <f>IF(E24="A",3,IF(E24="B",3,IF(E24="C",3,IF(E24="D",0,0))))</f>
        <v>0</v>
      </c>
      <c r="G24" s="6"/>
    </row>
    <row r="25" spans="1:7" ht="14.25">
      <c r="A25" s="6" t="s">
        <v>36</v>
      </c>
      <c r="B25" s="6" t="s">
        <v>37</v>
      </c>
      <c r="C25" s="6">
        <v>3</v>
      </c>
      <c r="D25" s="6"/>
      <c r="E25" s="5"/>
      <c r="F25" s="6">
        <f t="shared" ref="F25:F59" si="1">IF(E25="A",3,IF(E25="B",3,IF(E25="C",3,IF(E25="D",3,0))))</f>
        <v>0</v>
      </c>
      <c r="G25" s="6"/>
    </row>
    <row r="26" spans="1:7" ht="14.25">
      <c r="A26" s="6" t="s">
        <v>38</v>
      </c>
      <c r="B26" s="6" t="s">
        <v>39</v>
      </c>
      <c r="C26" s="6">
        <v>3</v>
      </c>
      <c r="D26" s="6"/>
      <c r="E26" s="5"/>
      <c r="F26" s="6">
        <f t="shared" si="1"/>
        <v>0</v>
      </c>
      <c r="G26" s="6"/>
    </row>
    <row r="27" spans="1:7" ht="14.25">
      <c r="A27" s="6" t="s">
        <v>40</v>
      </c>
      <c r="B27" s="6" t="s">
        <v>41</v>
      </c>
      <c r="C27" s="6">
        <v>3</v>
      </c>
      <c r="D27" s="6"/>
      <c r="E27" s="5"/>
      <c r="F27" s="6">
        <f t="shared" si="1"/>
        <v>0</v>
      </c>
      <c r="G27" s="6"/>
    </row>
    <row r="28" spans="1:7" ht="14.25">
      <c r="A28" s="6" t="s">
        <v>42</v>
      </c>
      <c r="B28" s="6" t="s">
        <v>84</v>
      </c>
      <c r="C28" s="6">
        <v>3</v>
      </c>
      <c r="D28" s="6"/>
      <c r="E28" s="5"/>
      <c r="F28" s="6">
        <f t="shared" si="1"/>
        <v>0</v>
      </c>
      <c r="G28" s="6"/>
    </row>
    <row r="29" spans="1:7" ht="14.25">
      <c r="A29" s="6" t="s">
        <v>44</v>
      </c>
      <c r="B29" s="6" t="s">
        <v>45</v>
      </c>
      <c r="C29" s="6">
        <v>3</v>
      </c>
      <c r="D29" s="6"/>
      <c r="E29" s="5"/>
      <c r="F29" s="6">
        <f t="shared" si="1"/>
        <v>0</v>
      </c>
      <c r="G29" s="6"/>
    </row>
    <row r="30" spans="1:7" ht="14.25">
      <c r="A30" s="6" t="s">
        <v>44</v>
      </c>
      <c r="B30" s="6" t="s">
        <v>45</v>
      </c>
      <c r="C30" s="6">
        <v>3</v>
      </c>
      <c r="D30" s="6"/>
      <c r="E30" s="5"/>
      <c r="F30" s="6">
        <f t="shared" si="1"/>
        <v>0</v>
      </c>
      <c r="G30" s="6"/>
    </row>
    <row r="31" spans="1:7" ht="14.25">
      <c r="A31" s="6"/>
      <c r="B31" s="11" t="s">
        <v>28</v>
      </c>
      <c r="C31" s="11">
        <f>SUM(C20:C30)</f>
        <v>31</v>
      </c>
      <c r="D31" s="6"/>
      <c r="E31" s="5"/>
      <c r="F31" s="11">
        <f>SUM(F20:F30)</f>
        <v>0</v>
      </c>
      <c r="G31" s="6"/>
    </row>
    <row r="32" spans="1:7" ht="14.25">
      <c r="A32" s="13"/>
      <c r="B32" s="23"/>
      <c r="C32" s="23"/>
      <c r="D32" s="13"/>
      <c r="E32" s="14"/>
      <c r="F32" s="13"/>
      <c r="G32" s="13"/>
    </row>
    <row r="33" spans="1:7" ht="14.25">
      <c r="A33" s="26"/>
      <c r="B33" s="26"/>
      <c r="C33" s="26"/>
      <c r="D33" s="26"/>
      <c r="E33" s="27"/>
      <c r="F33" s="26"/>
      <c r="G33" s="26"/>
    </row>
    <row r="34" spans="1:7" ht="14.25">
      <c r="A34" s="17" t="s">
        <v>46</v>
      </c>
      <c r="B34" s="18"/>
      <c r="C34" s="18"/>
      <c r="D34" s="18"/>
      <c r="E34" s="19"/>
      <c r="F34" s="18"/>
      <c r="G34" s="18"/>
    </row>
    <row r="35" spans="1:7" ht="25.5">
      <c r="A35" s="5" t="s">
        <v>3</v>
      </c>
      <c r="B35" s="5" t="s">
        <v>4</v>
      </c>
      <c r="C35" s="5" t="s">
        <v>5</v>
      </c>
      <c r="D35" s="5" t="s">
        <v>6</v>
      </c>
      <c r="E35" s="5" t="s">
        <v>7</v>
      </c>
      <c r="F35" s="5" t="s">
        <v>8</v>
      </c>
      <c r="G35" s="22" t="s">
        <v>9</v>
      </c>
    </row>
    <row r="36" spans="1:7" ht="14.25">
      <c r="A36" s="6" t="s">
        <v>47</v>
      </c>
      <c r="B36" s="6" t="s">
        <v>48</v>
      </c>
      <c r="C36" s="6">
        <v>3</v>
      </c>
      <c r="D36" s="6"/>
      <c r="E36" s="5"/>
      <c r="F36" s="6">
        <f>IF(E36="A",3,IF(E36="B",3,IF(E36="C",3,IF(E36="D",0,0))))</f>
        <v>0</v>
      </c>
      <c r="G36" s="6"/>
    </row>
    <row r="37" spans="1:7" ht="14.25">
      <c r="A37" s="6" t="s">
        <v>49</v>
      </c>
      <c r="B37" s="6" t="s">
        <v>85</v>
      </c>
      <c r="C37" s="6">
        <v>3</v>
      </c>
      <c r="D37" s="6"/>
      <c r="E37" s="5"/>
      <c r="F37" s="6">
        <f>IF(E37="A",3,IF(E37="B",3,IF(E37="C",3,IF(E37="D",0,0))))</f>
        <v>0</v>
      </c>
      <c r="G37" s="6"/>
    </row>
    <row r="38" spans="1:7" ht="14.25">
      <c r="A38" s="6" t="s">
        <v>57</v>
      </c>
      <c r="B38" s="6" t="s">
        <v>58</v>
      </c>
      <c r="C38" s="6">
        <v>2</v>
      </c>
      <c r="D38" s="6"/>
      <c r="E38" s="5"/>
      <c r="F38" s="6">
        <f>IF(E38="A",2,IF(E38="B",2,IF(E38="C",2,IF(E38="D",0,0))))</f>
        <v>0</v>
      </c>
      <c r="G38" s="6"/>
    </row>
    <row r="39" spans="1:7" ht="14.25">
      <c r="A39" s="6" t="s">
        <v>83</v>
      </c>
      <c r="B39" s="6" t="s">
        <v>45</v>
      </c>
      <c r="C39" s="6">
        <v>3</v>
      </c>
      <c r="D39" s="6"/>
      <c r="E39" s="5"/>
      <c r="F39" s="6">
        <f>IF(E39="A",3,IF(E39="B",3,IF(E39="C",3,IF(E39="D",0,0))))</f>
        <v>0</v>
      </c>
      <c r="G39" s="6"/>
    </row>
    <row r="40" spans="1:7" ht="14.25">
      <c r="A40" s="6" t="s">
        <v>83</v>
      </c>
      <c r="B40" s="6" t="s">
        <v>45</v>
      </c>
      <c r="C40" s="6">
        <v>3</v>
      </c>
      <c r="D40" s="6"/>
      <c r="E40" s="5"/>
      <c r="F40" s="6">
        <f>IF(E40="A",3,IF(E40="B",3,IF(E40="C",3,IF(E40="D",0,0))))</f>
        <v>0</v>
      </c>
      <c r="G40" s="6"/>
    </row>
    <row r="41" spans="1:7" ht="14.25">
      <c r="A41" s="6" t="s">
        <v>44</v>
      </c>
      <c r="B41" s="6" t="s">
        <v>45</v>
      </c>
      <c r="C41" s="6">
        <v>3</v>
      </c>
      <c r="D41" s="6"/>
      <c r="E41" s="5"/>
      <c r="F41" s="6">
        <f>IF(E41="A",3,IF(E41="B",3,IF(E41="C",3,IF(E41="D",3,0))))</f>
        <v>0</v>
      </c>
      <c r="G41" s="6"/>
    </row>
    <row r="42" spans="1:7" ht="14.25">
      <c r="A42" s="6" t="s">
        <v>44</v>
      </c>
      <c r="B42" s="6" t="s">
        <v>45</v>
      </c>
      <c r="C42" s="6">
        <v>3</v>
      </c>
      <c r="D42" s="6"/>
      <c r="E42" s="5"/>
      <c r="F42" s="6">
        <f t="shared" si="1"/>
        <v>0</v>
      </c>
      <c r="G42" s="6"/>
    </row>
    <row r="43" spans="1:7" ht="14.25">
      <c r="A43" s="6" t="s">
        <v>44</v>
      </c>
      <c r="B43" s="6" t="s">
        <v>45</v>
      </c>
      <c r="C43" s="6">
        <v>3</v>
      </c>
      <c r="D43" s="6"/>
      <c r="E43" s="5"/>
      <c r="F43" s="6">
        <f t="shared" si="1"/>
        <v>0</v>
      </c>
      <c r="G43" s="6"/>
    </row>
    <row r="44" spans="1:7" ht="14.25">
      <c r="A44" s="6" t="s">
        <v>44</v>
      </c>
      <c r="B44" s="6" t="s">
        <v>45</v>
      </c>
      <c r="C44" s="6">
        <v>3</v>
      </c>
      <c r="D44" s="6"/>
      <c r="E44" s="5"/>
      <c r="F44" s="6">
        <f t="shared" si="1"/>
        <v>0</v>
      </c>
      <c r="G44" s="6"/>
    </row>
    <row r="45" spans="1:7" ht="14.25">
      <c r="A45" s="6" t="s">
        <v>44</v>
      </c>
      <c r="B45" s="6" t="s">
        <v>45</v>
      </c>
      <c r="C45" s="6">
        <v>3</v>
      </c>
      <c r="D45" s="6"/>
      <c r="E45" s="5"/>
      <c r="F45" s="6">
        <f t="shared" si="1"/>
        <v>0</v>
      </c>
      <c r="G45" s="6"/>
    </row>
    <row r="46" spans="1:7" ht="14.25">
      <c r="A46" s="6"/>
      <c r="B46" s="11" t="s">
        <v>28</v>
      </c>
      <c r="C46" s="11">
        <f>SUM(C35:C45)</f>
        <v>29</v>
      </c>
      <c r="D46" s="6"/>
      <c r="E46" s="5"/>
      <c r="F46" s="11">
        <f>SUM(F36:F45)</f>
        <v>0</v>
      </c>
      <c r="G46" s="6"/>
    </row>
    <row r="47" spans="1:7" ht="14.25">
      <c r="A47" s="13"/>
      <c r="B47" s="13"/>
      <c r="C47" s="13"/>
      <c r="D47" s="13"/>
      <c r="E47" s="14"/>
      <c r="F47" s="13"/>
      <c r="G47" s="13"/>
    </row>
    <row r="48" spans="1:7" ht="14.25">
      <c r="A48" s="26"/>
      <c r="B48" s="26"/>
      <c r="C48" s="26"/>
      <c r="D48" s="26"/>
      <c r="E48" s="27"/>
      <c r="F48" s="26"/>
      <c r="G48" s="26"/>
    </row>
    <row r="49" spans="1:7" ht="14.25">
      <c r="A49" s="17" t="s">
        <v>60</v>
      </c>
      <c r="B49" s="18"/>
      <c r="C49" s="18"/>
      <c r="D49" s="18"/>
      <c r="E49" s="19"/>
      <c r="F49" s="18"/>
      <c r="G49" s="18"/>
    </row>
    <row r="50" spans="1:7" ht="25.5">
      <c r="A50" s="5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22" t="s">
        <v>9</v>
      </c>
    </row>
    <row r="51" spans="1:7" ht="14.25">
      <c r="A51" s="6" t="s">
        <v>61</v>
      </c>
      <c r="B51" s="6" t="s">
        <v>62</v>
      </c>
      <c r="C51" s="6">
        <v>3</v>
      </c>
      <c r="D51" s="6"/>
      <c r="E51" s="5"/>
      <c r="F51" s="6">
        <f>IF(E51="A",3,IF(E51="B",3,IF(E51="C",3,IF(E51="D",0,0))))</f>
        <v>0</v>
      </c>
      <c r="G51" s="6"/>
    </row>
    <row r="52" spans="1:7" ht="14.25">
      <c r="A52" s="6" t="s">
        <v>65</v>
      </c>
      <c r="B52" s="6" t="s">
        <v>66</v>
      </c>
      <c r="C52" s="6">
        <v>4</v>
      </c>
      <c r="D52" s="6"/>
      <c r="E52" s="5"/>
      <c r="F52" s="6">
        <f>IF(E52="A",4,IF(E52="B",4,IF(E52="C",4,IF(E52="D",0,0))))</f>
        <v>0</v>
      </c>
      <c r="G52" s="6"/>
    </row>
    <row r="53" spans="1:7" ht="14.25">
      <c r="A53" s="6" t="s">
        <v>44</v>
      </c>
      <c r="B53" s="6" t="s">
        <v>45</v>
      </c>
      <c r="C53" s="6">
        <v>3</v>
      </c>
      <c r="D53" s="6"/>
      <c r="E53" s="5"/>
      <c r="F53" s="6">
        <f t="shared" si="1"/>
        <v>0</v>
      </c>
      <c r="G53" s="6"/>
    </row>
    <row r="54" spans="1:7" ht="14.25">
      <c r="A54" s="6" t="s">
        <v>44</v>
      </c>
      <c r="B54" s="6" t="s">
        <v>45</v>
      </c>
      <c r="C54" s="6">
        <v>3</v>
      </c>
      <c r="D54" s="6"/>
      <c r="E54" s="5"/>
      <c r="F54" s="6">
        <f t="shared" si="1"/>
        <v>0</v>
      </c>
      <c r="G54" s="6"/>
    </row>
    <row r="55" spans="1:7" ht="14.25">
      <c r="A55" s="6" t="s">
        <v>44</v>
      </c>
      <c r="B55" s="6" t="s">
        <v>45</v>
      </c>
      <c r="C55" s="6">
        <v>3</v>
      </c>
      <c r="D55" s="6"/>
      <c r="E55" s="5"/>
      <c r="F55" s="6">
        <f t="shared" si="1"/>
        <v>0</v>
      </c>
      <c r="G55" s="6"/>
    </row>
    <row r="56" spans="1:7" ht="14.25">
      <c r="A56" s="6" t="s">
        <v>44</v>
      </c>
      <c r="B56" s="6" t="s">
        <v>45</v>
      </c>
      <c r="C56" s="6">
        <v>3</v>
      </c>
      <c r="D56" s="6"/>
      <c r="E56" s="5"/>
      <c r="F56" s="6">
        <f t="shared" si="1"/>
        <v>0</v>
      </c>
      <c r="G56" s="6"/>
    </row>
    <row r="57" spans="1:7" ht="14.25">
      <c r="A57" s="6" t="s">
        <v>44</v>
      </c>
      <c r="B57" s="6" t="s">
        <v>45</v>
      </c>
      <c r="C57" s="6">
        <v>3</v>
      </c>
      <c r="D57" s="6"/>
      <c r="E57" s="5"/>
      <c r="F57" s="6">
        <f t="shared" si="1"/>
        <v>0</v>
      </c>
      <c r="G57" s="6"/>
    </row>
    <row r="58" spans="1:7" ht="14.25">
      <c r="A58" s="6" t="s">
        <v>44</v>
      </c>
      <c r="B58" s="6" t="s">
        <v>45</v>
      </c>
      <c r="C58" s="6">
        <v>3</v>
      </c>
      <c r="D58" s="6"/>
      <c r="E58" s="5"/>
      <c r="F58" s="6">
        <f t="shared" si="1"/>
        <v>0</v>
      </c>
      <c r="G58" s="6"/>
    </row>
    <row r="59" spans="1:7" ht="14.25">
      <c r="A59" s="6" t="s">
        <v>44</v>
      </c>
      <c r="B59" s="6" t="s">
        <v>45</v>
      </c>
      <c r="C59" s="6">
        <v>3</v>
      </c>
      <c r="D59" s="6"/>
      <c r="E59" s="5"/>
      <c r="F59" s="6">
        <f t="shared" si="1"/>
        <v>0</v>
      </c>
      <c r="G59" s="6"/>
    </row>
    <row r="60" spans="1:7" ht="14.25">
      <c r="A60" s="6" t="s">
        <v>44</v>
      </c>
      <c r="B60" s="6" t="s">
        <v>45</v>
      </c>
      <c r="C60" s="6">
        <v>2</v>
      </c>
      <c r="D60" s="6"/>
      <c r="E60" s="5"/>
      <c r="F60" s="6">
        <f>IF(E60="A",2,IF(E60="B",2,IF(E60="C",2,IF(E60="D",2,0))))</f>
        <v>0</v>
      </c>
      <c r="G60" s="6"/>
    </row>
    <row r="61" spans="1:7" ht="14.25">
      <c r="A61" s="6"/>
      <c r="B61" s="11" t="s">
        <v>28</v>
      </c>
      <c r="C61" s="11">
        <f>SUM(C50:C60)</f>
        <v>30</v>
      </c>
      <c r="D61" s="6"/>
      <c r="E61" s="5"/>
      <c r="F61" s="11">
        <f>SUM(F51:F60)</f>
        <v>0</v>
      </c>
      <c r="G61" s="6"/>
    </row>
    <row r="62" spans="1:7" ht="14.25">
      <c r="A62" s="13"/>
      <c r="B62" s="13"/>
      <c r="C62" s="13"/>
      <c r="D62" s="13"/>
      <c r="E62" s="4"/>
      <c r="F62" s="3"/>
      <c r="G62" s="13"/>
    </row>
    <row r="63" spans="1:7" ht="14.25">
      <c r="A63" s="25" t="s">
        <v>69</v>
      </c>
      <c r="B63" s="26"/>
      <c r="C63" s="26"/>
      <c r="D63" s="28"/>
      <c r="E63" s="29" t="s">
        <v>70</v>
      </c>
      <c r="F63" s="30">
        <f>F15+F31+F46+F61</f>
        <v>18</v>
      </c>
      <c r="G63" s="31"/>
    </row>
    <row r="64" spans="1:7" ht="14.25">
      <c r="A64" s="26"/>
      <c r="B64" s="26"/>
      <c r="C64" s="26"/>
      <c r="D64" s="26"/>
      <c r="E64" s="14"/>
      <c r="F64" s="13"/>
      <c r="G64" s="26"/>
    </row>
    <row r="65" spans="1:7" ht="14.25">
      <c r="A65" s="26"/>
      <c r="B65" s="26"/>
      <c r="C65" s="26"/>
      <c r="D65" s="26"/>
      <c r="E65" s="27"/>
      <c r="F65" s="26"/>
      <c r="G65" s="26" t="s">
        <v>86</v>
      </c>
    </row>
  </sheetData>
  <pageMargins left="0.75" right="0.75" top="1" bottom="1" header="0.5" footer="0.5"/>
  <pageSetup paperSize="0" scale="72" orientation="portrait" useFirstPageNumber="1" horizontalDpi="0" verticalDpi="0" copies="0"/>
  <headerFooter alignWithMargins="0">
    <oddHeader>&amp;C&amp;"Arial,Regular"&amp;10School of Liberal Arts &amp; Education:  Department of Sociology, Social Work and Criminal Justice
&amp;"Arial Bold,Regular"CRIMINAL JUSTICE UNDERGRADUATE BACHELOR OF SCIENCE</oddHeader>
    <oddFooter xml:space="preserve">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561BC94026F4B9040D50BD5E68972" ma:contentTypeVersion="9" ma:contentTypeDescription="Create a new document." ma:contentTypeScope="" ma:versionID="ee54dc5a272935e629a704ce0ffe2264">
  <xsd:schema xmlns:xsd="http://www.w3.org/2001/XMLSchema" xmlns:xs="http://www.w3.org/2001/XMLSchema" xmlns:p="http://schemas.microsoft.com/office/2006/metadata/properties" xmlns:ns2="f141da68-771a-4240-9556-8ce0409435b6" targetNamespace="http://schemas.microsoft.com/office/2006/metadata/properties" ma:root="true" ma:fieldsID="2a40bda2a58dd668f85ecbc2b0a236b7" ns2:_="">
    <xsd:import namespace="f141da68-771a-4240-9556-8ce040943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1da68-771a-4240-9556-8ce040943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F4361-C14C-4A9B-B7B3-A1CDCA063F7D}"/>
</file>

<file path=customXml/itemProps2.xml><?xml version="1.0" encoding="utf-8"?>
<ds:datastoreItem xmlns:ds="http://schemas.openxmlformats.org/officeDocument/2006/customXml" ds:itemID="{B8190EE6-FFC8-43E7-A6CD-080993D84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vsu</dc:creator>
  <cp:keywords/>
  <dc:description/>
  <cp:lastModifiedBy>X</cp:lastModifiedBy>
  <cp:revision/>
  <dcterms:created xsi:type="dcterms:W3CDTF">2015-03-18T17:27:19Z</dcterms:created>
  <dcterms:modified xsi:type="dcterms:W3CDTF">2021-06-30T14:54:20Z</dcterms:modified>
  <cp:category/>
  <cp:contentStatus/>
</cp:coreProperties>
</file>