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1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travis\Documents\Backup Fall2016\Work\Assessment\CAEP\CAEP 2024-2025\"/>
    </mc:Choice>
  </mc:AlternateContent>
  <xr:revisionPtr revIDLastSave="0" documentId="13_ncr:1_{D06D29ED-B026-498F-96D6-27AD5CC72C25}" xr6:coauthVersionLast="47" xr6:coauthVersionMax="47" xr10:uidLastSave="{00000000-0000-0000-0000-000000000000}"/>
  <bookViews>
    <workbookView xWindow="0" yWindow="0" windowWidth="17256" windowHeight="5064" xr2:uid="{2B79BDDB-A2F7-4EFF-A54A-E9DD0E5DA1E8}"/>
  </bookViews>
  <sheets>
    <sheet name="Scores" sheetId="2" r:id="rId1"/>
    <sheet name="Demo Data" sheetId="3" r:id="rId2"/>
    <sheet name="%Chart" sheetId="4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" i="2" l="1"/>
  <c r="C16" i="2"/>
  <c r="W6" i="2"/>
  <c r="W5" i="2"/>
  <c r="N6" i="2"/>
  <c r="N5" i="2"/>
  <c r="N4" i="2"/>
  <c r="N3" i="2"/>
  <c r="H13" i="2"/>
  <c r="K13" i="2" l="1"/>
  <c r="B17" i="3"/>
  <c r="F13" i="2" l="1"/>
  <c r="U13" i="2" l="1"/>
  <c r="R13" i="2"/>
  <c r="O13" i="2"/>
  <c r="L13" i="2"/>
  <c r="W4" i="2"/>
  <c r="T4" i="2"/>
  <c r="Q4" i="2"/>
  <c r="W3" i="2"/>
  <c r="T3" i="2"/>
  <c r="Q3" i="2"/>
  <c r="Q13" i="2" l="1"/>
  <c r="T13" i="2"/>
  <c r="N13" i="2"/>
  <c r="W13" i="2"/>
</calcChain>
</file>

<file path=xl/sharedStrings.xml><?xml version="1.0" encoding="utf-8"?>
<sst xmlns="http://schemas.openxmlformats.org/spreadsheetml/2006/main" count="159" uniqueCount="59">
  <si>
    <t>Teaching and Learning Grduates 2023-2024</t>
  </si>
  <si>
    <t>Teaching of Reading</t>
  </si>
  <si>
    <t>PRAXIS II</t>
  </si>
  <si>
    <t>Name</t>
  </si>
  <si>
    <t>Major</t>
  </si>
  <si>
    <t>Program/Department</t>
  </si>
  <si>
    <t>Gender</t>
  </si>
  <si>
    <t>Race</t>
  </si>
  <si>
    <t>Score</t>
  </si>
  <si>
    <t>Required Score</t>
  </si>
  <si>
    <t>Difference</t>
  </si>
  <si>
    <t>RequiredScore</t>
  </si>
  <si>
    <t>Reading Score</t>
  </si>
  <si>
    <t>Soc Studies Score</t>
  </si>
  <si>
    <t>Science Score</t>
  </si>
  <si>
    <t>Math Score</t>
  </si>
  <si>
    <t>Denae Key</t>
  </si>
  <si>
    <t>Elementary Education</t>
  </si>
  <si>
    <t>Teaching and Learning</t>
  </si>
  <si>
    <t>Female</t>
  </si>
  <si>
    <t>Black</t>
  </si>
  <si>
    <t>Matt Raton</t>
  </si>
  <si>
    <t>I Too Teach</t>
  </si>
  <si>
    <t>Male</t>
  </si>
  <si>
    <t>Jayla Gilmore</t>
  </si>
  <si>
    <t>Olivia Farley</t>
  </si>
  <si>
    <t>Ethan Shipe</t>
  </si>
  <si>
    <t>Special Education</t>
  </si>
  <si>
    <t>White</t>
  </si>
  <si>
    <t>Raymond Siaca Bey</t>
  </si>
  <si>
    <t>HPER</t>
  </si>
  <si>
    <t>Christina Jackson</t>
  </si>
  <si>
    <t>Music</t>
  </si>
  <si>
    <t>Kayla Wharton</t>
  </si>
  <si>
    <t>Middle School- Social Studies</t>
  </si>
  <si>
    <t>DeJia Graham</t>
  </si>
  <si>
    <t>History/Social Studies</t>
  </si>
  <si>
    <t>9 Total Graduates</t>
  </si>
  <si>
    <t>Averages</t>
  </si>
  <si>
    <t>Program Completers</t>
  </si>
  <si>
    <t>Elementary Education - Master's</t>
  </si>
  <si>
    <t>Middle School - Social Studies</t>
  </si>
  <si>
    <t>Total</t>
  </si>
  <si>
    <t>Asian</t>
  </si>
  <si>
    <t>Program</t>
  </si>
  <si>
    <t>Elementary Education (UG)</t>
  </si>
  <si>
    <t>Elementary Education (G)</t>
  </si>
  <si>
    <t>Middle School</t>
  </si>
  <si>
    <t>Special Education (UG)</t>
  </si>
  <si>
    <t>PRAXIS II Data</t>
  </si>
  <si>
    <t xml:space="preserve"> # of Takers</t>
  </si>
  <si>
    <t># Passing</t>
  </si>
  <si>
    <t>%</t>
  </si>
  <si>
    <t xml:space="preserve">White </t>
  </si>
  <si>
    <t>Nonwhite</t>
  </si>
  <si>
    <t>Unknown</t>
  </si>
  <si>
    <t>EPP</t>
  </si>
  <si>
    <t>History</t>
  </si>
  <si>
    <t>Teaching of Reading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</si>
</sst>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32">
    <xf numFmtId="0" fontId="0" fillId="0" borderId="0" xfId="0"/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0" fillId="0" borderId="16" xfId="0" applyBorder="1"/>
    <xf numFmtId="0" fontId="0" fillId="0" borderId="17" xfId="0" applyBorder="1"/>
    <xf numFmtId="0" fontId="0" fillId="0" borderId="15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" xfId="0" applyBorder="1"/>
    <xf numFmtId="0" fontId="0" fillId="0" borderId="21" xfId="0" applyBorder="1"/>
    <xf numFmtId="0" fontId="0" fillId="0" borderId="20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28" xfId="0" applyFill="1" applyBorder="1" applyAlignment="1">
      <alignment vertical="center"/>
    </xf>
    <xf numFmtId="0" fontId="0" fillId="2" borderId="0" xfId="0" applyFill="1" applyAlignment="1">
      <alignment vertical="center"/>
    </xf>
    <xf numFmtId="0" fontId="0" fillId="2" borderId="23" xfId="0" applyFill="1" applyBorder="1" applyAlignment="1">
      <alignment vertical="center"/>
    </xf>
    <xf numFmtId="0" fontId="0" fillId="0" borderId="32" xfId="0" applyBorder="1" applyAlignment="1">
      <alignment horizontal="center" vertical="center"/>
    </xf>
    <xf numFmtId="0" fontId="0" fillId="2" borderId="6" xfId="0" applyFill="1" applyBorder="1"/>
    <xf numFmtId="0" fontId="0" fillId="2" borderId="7" xfId="0" applyFill="1" applyBorder="1"/>
    <xf numFmtId="0" fontId="0" fillId="2" borderId="29" xfId="0" applyFill="1" applyBorder="1"/>
    <xf numFmtId="0" fontId="0" fillId="2" borderId="4" xfId="0" applyFill="1" applyBorder="1"/>
    <xf numFmtId="0" fontId="0" fillId="2" borderId="30" xfId="0" applyFill="1" applyBorder="1"/>
    <xf numFmtId="0" fontId="4" fillId="0" borderId="3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2" fontId="4" fillId="0" borderId="39" xfId="0" applyNumberFormat="1" applyFont="1" applyBorder="1" applyAlignment="1">
      <alignment horizontal="center"/>
    </xf>
    <xf numFmtId="2" fontId="4" fillId="0" borderId="40" xfId="0" applyNumberFormat="1" applyFont="1" applyBorder="1" applyAlignment="1">
      <alignment horizontal="center"/>
    </xf>
    <xf numFmtId="2" fontId="4" fillId="0" borderId="41" xfId="0" applyNumberFormat="1" applyFont="1" applyBorder="1" applyAlignment="1">
      <alignment horizontal="center"/>
    </xf>
    <xf numFmtId="0" fontId="0" fillId="0" borderId="20" xfId="0" applyBorder="1"/>
    <xf numFmtId="0" fontId="0" fillId="0" borderId="34" xfId="0" applyBorder="1"/>
    <xf numFmtId="0" fontId="0" fillId="0" borderId="0" xfId="0" applyAlignment="1">
      <alignment horizontal="center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/>
    </xf>
    <xf numFmtId="0" fontId="5" fillId="0" borderId="42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/>
    </xf>
    <xf numFmtId="0" fontId="5" fillId="0" borderId="3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32" xfId="0" applyFont="1" applyBorder="1" applyAlignment="1">
      <alignment horizontal="center"/>
    </xf>
    <xf numFmtId="0" fontId="1" fillId="0" borderId="43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0" fillId="2" borderId="28" xfId="0" applyFill="1" applyBorder="1" applyAlignment="1">
      <alignment horizontal="center"/>
    </xf>
    <xf numFmtId="0" fontId="0" fillId="0" borderId="19" xfId="0" applyBorder="1"/>
    <xf numFmtId="0" fontId="0" fillId="0" borderId="24" xfId="0" applyBorder="1"/>
    <xf numFmtId="0" fontId="5" fillId="0" borderId="27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2" fillId="0" borderId="45" xfId="0" applyFont="1" applyBorder="1" applyAlignment="1">
      <alignment horizontal="center"/>
    </xf>
    <xf numFmtId="0" fontId="1" fillId="0" borderId="46" xfId="0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1" fillId="0" borderId="50" xfId="0" applyFont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20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2" borderId="6" xfId="0" applyFill="1" applyBorder="1" applyAlignment="1">
      <alignment vertical="center"/>
    </xf>
    <xf numFmtId="0" fontId="0" fillId="4" borderId="2" xfId="0" applyFill="1" applyBorder="1" applyAlignment="1">
      <alignment horizontal="center" vertical="center"/>
    </xf>
    <xf numFmtId="0" fontId="4" fillId="2" borderId="3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4" borderId="21" xfId="0" applyFill="1" applyBorder="1" applyAlignment="1">
      <alignment horizontal="center" vertical="center"/>
    </xf>
    <xf numFmtId="0" fontId="1" fillId="0" borderId="51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2" fontId="4" fillId="0" borderId="38" xfId="0" applyNumberFormat="1" applyFont="1" applyBorder="1" applyAlignment="1">
      <alignment horizontal="center"/>
    </xf>
    <xf numFmtId="0" fontId="1" fillId="0" borderId="49" xfId="0" applyFont="1" applyBorder="1" applyAlignment="1">
      <alignment horizontal="center" vertical="center"/>
    </xf>
    <xf numFmtId="0" fontId="0" fillId="2" borderId="29" xfId="0" applyFill="1" applyBorder="1" applyAlignment="1">
      <alignment vertical="center"/>
    </xf>
    <xf numFmtId="0" fontId="0" fillId="2" borderId="4" xfId="0" applyFill="1" applyBorder="1" applyAlignment="1">
      <alignment vertical="center"/>
    </xf>
    <xf numFmtId="0" fontId="0" fillId="2" borderId="30" xfId="0" applyFill="1" applyBorder="1" applyAlignment="1">
      <alignment vertical="center"/>
    </xf>
    <xf numFmtId="2" fontId="4" fillId="0" borderId="52" xfId="0" applyNumberFormat="1" applyFont="1" applyBorder="1" applyAlignment="1">
      <alignment horizontal="center"/>
    </xf>
    <xf numFmtId="0" fontId="0" fillId="0" borderId="21" xfId="0" applyBorder="1" applyAlignment="1">
      <alignment horizontal="center" vertical="center"/>
    </xf>
    <xf numFmtId="2" fontId="4" fillId="0" borderId="45" xfId="0" applyNumberFormat="1" applyFont="1" applyBorder="1" applyAlignment="1">
      <alignment horizontal="center"/>
    </xf>
    <xf numFmtId="0" fontId="0" fillId="0" borderId="42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6" fillId="5" borderId="33" xfId="0" applyFont="1" applyFill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/>
    </xf>
    <xf numFmtId="0" fontId="7" fillId="0" borderId="53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9" fontId="8" fillId="0" borderId="54" xfId="0" applyNumberFormat="1" applyFont="1" applyBorder="1" applyAlignment="1">
      <alignment horizontal="center" vertical="center"/>
    </xf>
    <xf numFmtId="0" fontId="7" fillId="0" borderId="45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9" fontId="8" fillId="0" borderId="30" xfId="0" applyNumberFormat="1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26" xfId="0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1" fillId="0" borderId="57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27" xfId="0" applyFont="1" applyBorder="1" applyAlignment="1">
      <alignment horizontal="center"/>
    </xf>
    <xf numFmtId="0" fontId="1" fillId="0" borderId="42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0" fillId="2" borderId="2" xfId="0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0" fillId="2" borderId="28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37" xfId="0" applyFill="1" applyBorder="1" applyAlignment="1">
      <alignment horizontal="center" vertical="center"/>
    </xf>
    <xf numFmtId="0" fontId="0" fillId="2" borderId="36" xfId="0" applyFill="1" applyBorder="1" applyAlignment="1">
      <alignment horizontal="center" vertical="center"/>
    </xf>
    <xf numFmtId="0" fontId="0" fillId="2" borderId="29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1" fillId="0" borderId="10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0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50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3" fillId="0" borderId="50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3883B6-2BCF-41CF-8B24-C550AD1BBBE0}">
  <dimension ref="A1:W28"/>
  <sheetViews>
    <sheetView tabSelected="1" workbookViewId="0">
      <pane xSplit="2" ySplit="1" topLeftCell="C2" activePane="bottomRight" state="frozen"/>
      <selection pane="bottomRight" activeCell="B21" sqref="B21"/>
      <selection pane="bottomLeft" activeCell="A2" sqref="A2"/>
      <selection pane="topRight" activeCell="C1" sqref="C1"/>
    </sheetView>
  </sheetViews>
  <sheetFormatPr defaultRowHeight="14.45"/>
  <cols>
    <col min="1" max="1" width="21" bestFit="1" customWidth="1"/>
    <col min="2" max="2" width="31.28515625" customWidth="1"/>
    <col min="3" max="3" width="19.7109375" bestFit="1" customWidth="1"/>
    <col min="6" max="6" width="5.7109375" bestFit="1" customWidth="1"/>
    <col min="7" max="7" width="13.7109375" bestFit="1" customWidth="1"/>
    <col min="8" max="8" width="9.7109375" bestFit="1" customWidth="1"/>
    <col min="9" max="9" width="9.7109375" customWidth="1"/>
    <col min="10" max="10" width="13.28515625" bestFit="1" customWidth="1"/>
    <col min="11" max="11" width="9.7109375" customWidth="1"/>
    <col min="12" max="12" width="25.7109375" bestFit="1" customWidth="1"/>
    <col min="13" max="13" width="13.7109375" bestFit="1" customWidth="1"/>
    <col min="14" max="14" width="9.7109375" bestFit="1" customWidth="1"/>
    <col min="15" max="15" width="15.7109375" bestFit="1" customWidth="1"/>
    <col min="16" max="16" width="13.7109375" bestFit="1" customWidth="1"/>
    <col min="17" max="17" width="9.7109375" customWidth="1"/>
    <col min="18" max="18" width="12.42578125" bestFit="1" customWidth="1"/>
    <col min="19" max="19" width="13.7109375" bestFit="1" customWidth="1"/>
    <col min="20" max="20" width="9.7109375" bestFit="1" customWidth="1"/>
    <col min="21" max="21" width="12.42578125" bestFit="1" customWidth="1"/>
    <col min="22" max="22" width="13.7109375" bestFit="1" customWidth="1"/>
    <col min="23" max="23" width="9.7109375" bestFit="1" customWidth="1"/>
  </cols>
  <sheetData>
    <row r="1" spans="1:23" ht="18.600000000000001" thickBot="1">
      <c r="A1" s="109" t="s">
        <v>0</v>
      </c>
      <c r="B1" s="109"/>
      <c r="C1" s="109"/>
      <c r="D1" s="109"/>
      <c r="E1" s="109"/>
      <c r="F1" s="110" t="s">
        <v>1</v>
      </c>
      <c r="G1" s="111"/>
      <c r="H1" s="112"/>
      <c r="I1" s="113" t="s">
        <v>2</v>
      </c>
      <c r="J1" s="113"/>
      <c r="K1" s="113"/>
      <c r="L1" s="113"/>
      <c r="M1" s="113"/>
      <c r="N1" s="113"/>
      <c r="O1" s="113"/>
      <c r="P1" s="113"/>
      <c r="Q1" s="113"/>
      <c r="R1" s="113"/>
      <c r="S1" s="113"/>
      <c r="T1" s="113"/>
      <c r="U1" s="113"/>
      <c r="V1" s="113"/>
      <c r="W1" s="114"/>
    </row>
    <row r="2" spans="1:23" ht="15" thickBot="1">
      <c r="A2" s="43" t="s">
        <v>3</v>
      </c>
      <c r="B2" s="44" t="s">
        <v>4</v>
      </c>
      <c r="C2" s="1" t="s">
        <v>5</v>
      </c>
      <c r="D2" s="1" t="s">
        <v>6</v>
      </c>
      <c r="E2" s="2" t="s">
        <v>7</v>
      </c>
      <c r="F2" s="43" t="s">
        <v>8</v>
      </c>
      <c r="G2" s="44" t="s">
        <v>9</v>
      </c>
      <c r="H2" s="75" t="s">
        <v>10</v>
      </c>
      <c r="I2" s="3" t="s">
        <v>8</v>
      </c>
      <c r="J2" s="1" t="s">
        <v>11</v>
      </c>
      <c r="K2" s="2" t="s">
        <v>10</v>
      </c>
      <c r="L2" s="43" t="s">
        <v>12</v>
      </c>
      <c r="M2" s="44" t="s">
        <v>9</v>
      </c>
      <c r="N2" s="72" t="s">
        <v>10</v>
      </c>
      <c r="O2" s="43" t="s">
        <v>13</v>
      </c>
      <c r="P2" s="44" t="s">
        <v>9</v>
      </c>
      <c r="Q2" s="75" t="s">
        <v>10</v>
      </c>
      <c r="R2" s="101" t="s">
        <v>14</v>
      </c>
      <c r="S2" s="44" t="s">
        <v>9</v>
      </c>
      <c r="T2" s="75" t="s">
        <v>10</v>
      </c>
      <c r="U2" s="43" t="s">
        <v>15</v>
      </c>
      <c r="V2" s="44" t="s">
        <v>9</v>
      </c>
      <c r="W2" s="75" t="s">
        <v>10</v>
      </c>
    </row>
    <row r="3" spans="1:23" ht="15" thickBot="1">
      <c r="A3" s="37" t="s">
        <v>16</v>
      </c>
      <c r="B3" s="48" t="s">
        <v>17</v>
      </c>
      <c r="C3" s="46" t="s">
        <v>18</v>
      </c>
      <c r="D3" s="4" t="s">
        <v>19</v>
      </c>
      <c r="E3" s="5" t="s">
        <v>20</v>
      </c>
      <c r="F3" s="82">
        <v>169</v>
      </c>
      <c r="G3" s="14">
        <v>159</v>
      </c>
      <c r="H3" s="83">
        <v>10</v>
      </c>
      <c r="I3" s="65"/>
      <c r="J3" s="65"/>
      <c r="K3" s="65"/>
      <c r="L3" s="82">
        <v>166</v>
      </c>
      <c r="M3" s="14">
        <v>157</v>
      </c>
      <c r="N3" s="99">
        <f>L3-M3</f>
        <v>9</v>
      </c>
      <c r="O3" s="82">
        <v>167</v>
      </c>
      <c r="P3" s="14">
        <v>155</v>
      </c>
      <c r="Q3" s="99">
        <f>O3-P3</f>
        <v>12</v>
      </c>
      <c r="R3" s="82">
        <v>163</v>
      </c>
      <c r="S3" s="14">
        <v>159</v>
      </c>
      <c r="T3" s="99">
        <f>R3-S3</f>
        <v>4</v>
      </c>
      <c r="U3" s="82">
        <v>186</v>
      </c>
      <c r="V3" s="14">
        <v>157</v>
      </c>
      <c r="W3" s="83">
        <f>U3-V3</f>
        <v>29</v>
      </c>
    </row>
    <row r="4" spans="1:23" ht="15" thickBot="1">
      <c r="A4" s="38" t="s">
        <v>21</v>
      </c>
      <c r="B4" s="48" t="s">
        <v>17</v>
      </c>
      <c r="C4" s="47" t="s">
        <v>22</v>
      </c>
      <c r="D4" s="8" t="s">
        <v>23</v>
      </c>
      <c r="E4" s="9" t="s">
        <v>20</v>
      </c>
      <c r="F4" s="10">
        <v>166</v>
      </c>
      <c r="G4" s="11">
        <v>159</v>
      </c>
      <c r="H4" s="12">
        <v>7</v>
      </c>
      <c r="I4" s="16"/>
      <c r="J4" s="16"/>
      <c r="K4" s="16"/>
      <c r="L4" s="10">
        <v>162</v>
      </c>
      <c r="M4" s="11">
        <v>157</v>
      </c>
      <c r="N4" s="80">
        <f t="shared" ref="N4:N6" si="0">L4-M4</f>
        <v>5</v>
      </c>
      <c r="O4" s="10">
        <v>166</v>
      </c>
      <c r="P4" s="11">
        <v>155</v>
      </c>
      <c r="Q4" s="80">
        <f t="shared" ref="Q4" si="1">O4-P4</f>
        <v>11</v>
      </c>
      <c r="R4" s="10">
        <v>167</v>
      </c>
      <c r="S4" s="11">
        <v>159</v>
      </c>
      <c r="T4" s="80">
        <f t="shared" ref="T4" si="2">R4-S4</f>
        <v>8</v>
      </c>
      <c r="U4" s="10">
        <v>179</v>
      </c>
      <c r="V4" s="11">
        <v>157</v>
      </c>
      <c r="W4" s="12">
        <f t="shared" ref="W4" si="3">U4-V4</f>
        <v>22</v>
      </c>
    </row>
    <row r="5" spans="1:23" ht="15" thickBot="1">
      <c r="A5" s="38" t="s">
        <v>24</v>
      </c>
      <c r="B5" s="48" t="s">
        <v>17</v>
      </c>
      <c r="C5" s="46" t="s">
        <v>18</v>
      </c>
      <c r="D5" s="8" t="s">
        <v>19</v>
      </c>
      <c r="E5" s="9" t="s">
        <v>20</v>
      </c>
      <c r="F5" s="13">
        <v>170</v>
      </c>
      <c r="G5" s="97">
        <v>159</v>
      </c>
      <c r="H5" s="98">
        <v>11</v>
      </c>
      <c r="I5" s="16"/>
      <c r="J5" s="16"/>
      <c r="K5" s="16"/>
      <c r="L5" s="10">
        <v>162</v>
      </c>
      <c r="M5" s="11">
        <v>157</v>
      </c>
      <c r="N5" s="80">
        <f t="shared" si="0"/>
        <v>5</v>
      </c>
      <c r="O5" s="10">
        <v>158</v>
      </c>
      <c r="P5" s="11">
        <v>155</v>
      </c>
      <c r="Q5" s="80">
        <v>3</v>
      </c>
      <c r="R5" s="10">
        <v>161</v>
      </c>
      <c r="S5" s="11">
        <v>159</v>
      </c>
      <c r="T5" s="80">
        <v>2</v>
      </c>
      <c r="U5" s="10">
        <v>170</v>
      </c>
      <c r="V5" s="11">
        <v>157</v>
      </c>
      <c r="W5" s="12">
        <f>U5-V5</f>
        <v>13</v>
      </c>
    </row>
    <row r="6" spans="1:23" ht="15" thickBot="1">
      <c r="A6" s="38" t="s">
        <v>25</v>
      </c>
      <c r="B6" s="48" t="s">
        <v>17</v>
      </c>
      <c r="C6" s="46" t="s">
        <v>18</v>
      </c>
      <c r="D6" s="8" t="s">
        <v>19</v>
      </c>
      <c r="E6" s="9" t="s">
        <v>20</v>
      </c>
      <c r="F6" s="13">
        <v>171</v>
      </c>
      <c r="G6" s="97">
        <v>159</v>
      </c>
      <c r="H6" s="98">
        <v>12</v>
      </c>
      <c r="I6" s="16"/>
      <c r="J6" s="16"/>
      <c r="K6" s="16"/>
      <c r="L6" s="60">
        <v>175</v>
      </c>
      <c r="M6" s="84">
        <v>157</v>
      </c>
      <c r="N6" s="100">
        <f t="shared" si="0"/>
        <v>18</v>
      </c>
      <c r="O6" s="60">
        <v>164</v>
      </c>
      <c r="P6" s="84">
        <v>155</v>
      </c>
      <c r="Q6" s="100">
        <v>9</v>
      </c>
      <c r="R6" s="60">
        <v>177</v>
      </c>
      <c r="S6" s="84">
        <v>159</v>
      </c>
      <c r="T6" s="100">
        <v>18</v>
      </c>
      <c r="U6" s="60">
        <v>166</v>
      </c>
      <c r="V6" s="84">
        <v>157</v>
      </c>
      <c r="W6" s="12">
        <f>U6-V6</f>
        <v>9</v>
      </c>
    </row>
    <row r="7" spans="1:23" ht="15" thickBot="1">
      <c r="A7" s="38" t="s">
        <v>26</v>
      </c>
      <c r="B7" s="49" t="s">
        <v>27</v>
      </c>
      <c r="C7" s="46" t="s">
        <v>18</v>
      </c>
      <c r="D7" s="8" t="s">
        <v>23</v>
      </c>
      <c r="E7" s="9" t="s">
        <v>28</v>
      </c>
      <c r="F7" s="60">
        <v>171</v>
      </c>
      <c r="G7" s="84">
        <v>159</v>
      </c>
      <c r="H7" s="18">
        <v>12</v>
      </c>
      <c r="I7" s="16"/>
      <c r="J7" s="16"/>
      <c r="K7" s="16"/>
      <c r="L7" s="15"/>
      <c r="M7" s="16"/>
      <c r="N7" s="16"/>
      <c r="O7" s="15"/>
      <c r="P7" s="16"/>
      <c r="Q7" s="17"/>
      <c r="R7" s="16"/>
      <c r="S7" s="16"/>
      <c r="T7" s="16"/>
      <c r="U7" s="15"/>
      <c r="V7" s="16"/>
      <c r="W7" s="17"/>
    </row>
    <row r="8" spans="1:23">
      <c r="A8" s="38" t="s">
        <v>29</v>
      </c>
      <c r="B8" s="49" t="s">
        <v>30</v>
      </c>
      <c r="C8" s="46" t="s">
        <v>18</v>
      </c>
      <c r="D8" s="8" t="s">
        <v>23</v>
      </c>
      <c r="E8" s="9" t="s">
        <v>20</v>
      </c>
      <c r="F8" s="117"/>
      <c r="G8" s="118"/>
      <c r="H8" s="118"/>
      <c r="I8" s="66">
        <v>170</v>
      </c>
      <c r="J8" s="66">
        <v>160</v>
      </c>
      <c r="K8" s="71">
        <v>10</v>
      </c>
      <c r="L8" s="117"/>
      <c r="M8" s="118"/>
      <c r="N8" s="118"/>
      <c r="O8" s="15"/>
      <c r="P8" s="16"/>
      <c r="Q8" s="17"/>
      <c r="R8" s="16"/>
      <c r="S8" s="16"/>
      <c r="T8" s="16"/>
      <c r="U8" s="15"/>
      <c r="V8" s="16"/>
      <c r="W8" s="17"/>
    </row>
    <row r="9" spans="1:23">
      <c r="A9" s="38" t="s">
        <v>31</v>
      </c>
      <c r="B9" s="49" t="s">
        <v>32</v>
      </c>
      <c r="C9" s="46" t="s">
        <v>18</v>
      </c>
      <c r="D9" s="8" t="s">
        <v>19</v>
      </c>
      <c r="E9" s="9" t="s">
        <v>20</v>
      </c>
      <c r="F9" s="117"/>
      <c r="G9" s="118"/>
      <c r="H9" s="118"/>
      <c r="I9" s="66">
        <v>162</v>
      </c>
      <c r="J9" s="66">
        <v>160</v>
      </c>
      <c r="K9" s="71">
        <v>2</v>
      </c>
      <c r="L9" s="117"/>
      <c r="M9" s="118"/>
      <c r="N9" s="118"/>
      <c r="O9" s="15"/>
      <c r="P9" s="16"/>
      <c r="Q9" s="17"/>
      <c r="R9" s="16"/>
      <c r="S9" s="16"/>
      <c r="T9" s="16"/>
      <c r="U9" s="15"/>
      <c r="V9" s="16"/>
      <c r="W9" s="17"/>
    </row>
    <row r="10" spans="1:23">
      <c r="A10" s="38" t="s">
        <v>33</v>
      </c>
      <c r="B10" s="49" t="s">
        <v>34</v>
      </c>
      <c r="C10" s="46" t="s">
        <v>18</v>
      </c>
      <c r="D10" s="8" t="s">
        <v>19</v>
      </c>
      <c r="E10" s="9" t="s">
        <v>20</v>
      </c>
      <c r="F10" s="117"/>
      <c r="G10" s="118"/>
      <c r="H10" s="118"/>
      <c r="I10" s="66">
        <v>170</v>
      </c>
      <c r="J10" s="66">
        <v>160</v>
      </c>
      <c r="K10" s="71">
        <v>10</v>
      </c>
      <c r="L10" s="117"/>
      <c r="M10" s="118"/>
      <c r="N10" s="118"/>
      <c r="O10" s="15"/>
      <c r="P10" s="16"/>
      <c r="Q10" s="17"/>
      <c r="R10" s="16"/>
      <c r="S10" s="16"/>
      <c r="T10" s="16"/>
      <c r="U10" s="15"/>
      <c r="V10" s="16"/>
      <c r="W10" s="17"/>
    </row>
    <row r="11" spans="1:23" ht="15" thickBot="1">
      <c r="A11" s="40" t="s">
        <v>35</v>
      </c>
      <c r="B11" s="50" t="s">
        <v>36</v>
      </c>
      <c r="C11" s="46" t="s">
        <v>18</v>
      </c>
      <c r="D11" s="8" t="s">
        <v>19</v>
      </c>
      <c r="E11" s="9" t="s">
        <v>20</v>
      </c>
      <c r="F11" s="117"/>
      <c r="G11" s="118"/>
      <c r="H11" s="118"/>
      <c r="I11" s="66">
        <v>154</v>
      </c>
      <c r="J11" s="66">
        <v>153</v>
      </c>
      <c r="K11" s="71">
        <v>1</v>
      </c>
      <c r="L11" s="117"/>
      <c r="M11" s="118"/>
      <c r="N11" s="118"/>
      <c r="O11" s="15"/>
      <c r="P11" s="16"/>
      <c r="Q11" s="17"/>
      <c r="R11" s="16"/>
      <c r="S11" s="16"/>
      <c r="T11" s="16"/>
      <c r="U11" s="15"/>
      <c r="V11" s="16"/>
      <c r="W11" s="17"/>
    </row>
    <row r="12" spans="1:23" ht="15" thickBot="1">
      <c r="A12" s="52" t="s">
        <v>37</v>
      </c>
      <c r="B12" s="45"/>
      <c r="C12" s="19"/>
      <c r="D12" s="19"/>
      <c r="E12" s="20"/>
      <c r="F12" s="119"/>
      <c r="G12" s="120"/>
      <c r="H12" s="120"/>
      <c r="I12" s="115"/>
      <c r="J12" s="115"/>
      <c r="K12" s="116"/>
      <c r="L12" s="121"/>
      <c r="M12" s="122"/>
      <c r="N12" s="122"/>
      <c r="O12" s="76"/>
      <c r="P12" s="77"/>
      <c r="Q12" s="78"/>
      <c r="R12" s="16"/>
      <c r="S12" s="16"/>
      <c r="T12" s="16"/>
      <c r="U12" s="76"/>
      <c r="V12" s="77"/>
      <c r="W12" s="78"/>
    </row>
    <row r="13" spans="1:23" ht="18.600000000000001" thickBot="1">
      <c r="A13" s="51" t="s">
        <v>38</v>
      </c>
      <c r="B13" s="21"/>
      <c r="C13" s="22"/>
      <c r="D13" s="22"/>
      <c r="E13" s="23"/>
      <c r="F13" s="24">
        <f>AVERAGE(F3:F11)</f>
        <v>169.4</v>
      </c>
      <c r="G13" s="25">
        <v>159</v>
      </c>
      <c r="H13" s="26">
        <f>AVERAGE(H3:H7)</f>
        <v>10.4</v>
      </c>
      <c r="I13" s="67"/>
      <c r="J13" s="68"/>
      <c r="K13" s="73">
        <f>AVERAGE(K8:K11)</f>
        <v>5.75</v>
      </c>
      <c r="L13" s="29">
        <f>AVERAGE(L3:L10)</f>
        <v>166.25</v>
      </c>
      <c r="M13" s="27">
        <v>157</v>
      </c>
      <c r="N13" s="28">
        <f>AVERAGE(N3:N10)</f>
        <v>9.25</v>
      </c>
      <c r="O13" s="29">
        <f>AVERAGE(O3:O10)</f>
        <v>163.75</v>
      </c>
      <c r="P13" s="27">
        <v>155</v>
      </c>
      <c r="Q13" s="81">
        <f>AVERAGE(Q3:Q10)</f>
        <v>8.75</v>
      </c>
      <c r="R13" s="74">
        <f>AVERAGE(R3:R10)</f>
        <v>167</v>
      </c>
      <c r="S13" s="27">
        <v>159</v>
      </c>
      <c r="T13" s="79">
        <f>AVERAGE(T3:T10)</f>
        <v>8</v>
      </c>
      <c r="U13" s="29">
        <f>AVERAGE(U3:U9)</f>
        <v>175.25</v>
      </c>
      <c r="V13" s="27">
        <v>157</v>
      </c>
      <c r="W13" s="79">
        <f>AVERAGE(W3:W10)</f>
        <v>18.25</v>
      </c>
    </row>
    <row r="14" spans="1:23" ht="15" thickBot="1"/>
    <row r="15" spans="1:23">
      <c r="B15" s="107" t="s">
        <v>1</v>
      </c>
      <c r="C15" s="108"/>
    </row>
    <row r="16" spans="1:23">
      <c r="B16" s="30" t="s">
        <v>23</v>
      </c>
      <c r="C16" s="12">
        <f>AVERAGE(F4,F7)</f>
        <v>168.5</v>
      </c>
    </row>
    <row r="17" spans="1:3" ht="15" thickBot="1">
      <c r="B17" s="31" t="s">
        <v>19</v>
      </c>
      <c r="C17" s="18">
        <f>AVERAGE(F3,F5,F6)</f>
        <v>170</v>
      </c>
    </row>
    <row r="28" spans="1:3">
      <c r="A28" s="32"/>
    </row>
  </sheetData>
  <mergeCells count="7">
    <mergeCell ref="B15:C15"/>
    <mergeCell ref="A1:E1"/>
    <mergeCell ref="F1:H1"/>
    <mergeCell ref="I1:W1"/>
    <mergeCell ref="I12:K12"/>
    <mergeCell ref="F8:H12"/>
    <mergeCell ref="L8:N1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8373B4-7E8D-45AA-930E-487CE5A4086E}">
  <dimension ref="A1:D31"/>
  <sheetViews>
    <sheetView workbookViewId="0">
      <selection activeCell="E26" sqref="E26"/>
    </sheetView>
  </sheetViews>
  <sheetFormatPr defaultRowHeight="14.45"/>
  <cols>
    <col min="1" max="1" width="24.42578125" bestFit="1" customWidth="1"/>
    <col min="2" max="2" width="26.140625" customWidth="1"/>
  </cols>
  <sheetData>
    <row r="1" spans="1:4" ht="16.149999999999999" thickBot="1">
      <c r="A1" s="129" t="s">
        <v>39</v>
      </c>
      <c r="B1" s="130"/>
      <c r="C1" s="130"/>
      <c r="D1" s="131"/>
    </row>
    <row r="2" spans="1:4" ht="16.149999999999999" thickBot="1">
      <c r="A2" s="102" t="s">
        <v>3</v>
      </c>
      <c r="B2" s="103" t="s">
        <v>4</v>
      </c>
      <c r="C2" s="103" t="s">
        <v>7</v>
      </c>
      <c r="D2" s="104" t="s">
        <v>6</v>
      </c>
    </row>
    <row r="3" spans="1:4" ht="28.9">
      <c r="A3" s="37" t="s">
        <v>21</v>
      </c>
      <c r="B3" s="34" t="s">
        <v>40</v>
      </c>
      <c r="C3" s="105" t="s">
        <v>20</v>
      </c>
      <c r="D3" s="106" t="s">
        <v>23</v>
      </c>
    </row>
    <row r="4" spans="1:4">
      <c r="A4" s="38" t="s">
        <v>16</v>
      </c>
      <c r="B4" s="35" t="s">
        <v>17</v>
      </c>
      <c r="C4" s="36" t="s">
        <v>20</v>
      </c>
      <c r="D4" s="39" t="s">
        <v>19</v>
      </c>
    </row>
    <row r="5" spans="1:4">
      <c r="A5" s="38" t="s">
        <v>35</v>
      </c>
      <c r="B5" s="35" t="s">
        <v>36</v>
      </c>
      <c r="C5" s="36" t="s">
        <v>20</v>
      </c>
      <c r="D5" s="39" t="s">
        <v>19</v>
      </c>
    </row>
    <row r="6" spans="1:4">
      <c r="A6" s="38" t="s">
        <v>29</v>
      </c>
      <c r="B6" s="35" t="s">
        <v>30</v>
      </c>
      <c r="C6" s="36" t="s">
        <v>20</v>
      </c>
      <c r="D6" s="39" t="s">
        <v>23</v>
      </c>
    </row>
    <row r="7" spans="1:4">
      <c r="A7" s="38" t="s">
        <v>33</v>
      </c>
      <c r="B7" s="35" t="s">
        <v>41</v>
      </c>
      <c r="C7" s="36" t="s">
        <v>20</v>
      </c>
      <c r="D7" s="39" t="s">
        <v>19</v>
      </c>
    </row>
    <row r="8" spans="1:4">
      <c r="A8" s="38" t="s">
        <v>31</v>
      </c>
      <c r="B8" s="35" t="s">
        <v>32</v>
      </c>
      <c r="C8" s="36" t="s">
        <v>20</v>
      </c>
      <c r="D8" s="39" t="s">
        <v>19</v>
      </c>
    </row>
    <row r="9" spans="1:4">
      <c r="A9" s="38" t="s">
        <v>26</v>
      </c>
      <c r="B9" s="35" t="s">
        <v>27</v>
      </c>
      <c r="C9" s="36" t="s">
        <v>28</v>
      </c>
      <c r="D9" s="39" t="s">
        <v>23</v>
      </c>
    </row>
    <row r="10" spans="1:4">
      <c r="A10" s="38" t="s">
        <v>24</v>
      </c>
      <c r="B10" s="35" t="s">
        <v>17</v>
      </c>
      <c r="C10" s="36" t="s">
        <v>20</v>
      </c>
      <c r="D10" s="39" t="s">
        <v>19</v>
      </c>
    </row>
    <row r="11" spans="1:4" ht="15" thickBot="1">
      <c r="A11" s="40" t="s">
        <v>25</v>
      </c>
      <c r="B11" s="33" t="s">
        <v>17</v>
      </c>
      <c r="C11" s="41" t="s">
        <v>20</v>
      </c>
      <c r="D11" s="42" t="s">
        <v>19</v>
      </c>
    </row>
    <row r="13" spans="1:4" ht="15" thickBot="1"/>
    <row r="14" spans="1:4" ht="15" thickBot="1">
      <c r="A14" s="123" t="s">
        <v>6</v>
      </c>
      <c r="B14" s="124"/>
    </row>
    <row r="15" spans="1:4" ht="15" thickBot="1">
      <c r="A15" s="54" t="s">
        <v>19</v>
      </c>
      <c r="B15" s="55">
        <v>6</v>
      </c>
    </row>
    <row r="16" spans="1:4" ht="15" thickBot="1">
      <c r="A16" s="56" t="s">
        <v>23</v>
      </c>
      <c r="B16" s="57">
        <v>3</v>
      </c>
    </row>
    <row r="17" spans="1:2" ht="15" thickBot="1">
      <c r="A17" s="58" t="s">
        <v>42</v>
      </c>
      <c r="B17" s="59">
        <f>SUM(B15:B16)</f>
        <v>9</v>
      </c>
    </row>
    <row r="18" spans="1:2" ht="15" thickBot="1">
      <c r="A18" s="53"/>
      <c r="B18" s="53"/>
    </row>
    <row r="19" spans="1:2" ht="15" thickBot="1">
      <c r="A19" s="125" t="s">
        <v>7</v>
      </c>
      <c r="B19" s="126"/>
    </row>
    <row r="20" spans="1:2">
      <c r="A20" s="6" t="s">
        <v>20</v>
      </c>
      <c r="B20" s="7">
        <v>8</v>
      </c>
    </row>
    <row r="21" spans="1:2">
      <c r="A21" s="10" t="s">
        <v>28</v>
      </c>
      <c r="B21" s="12">
        <v>1</v>
      </c>
    </row>
    <row r="22" spans="1:2" ht="15" thickBot="1">
      <c r="A22" s="60" t="s">
        <v>43</v>
      </c>
      <c r="B22" s="18">
        <v>0</v>
      </c>
    </row>
    <row r="23" spans="1:2" ht="15" thickBot="1"/>
    <row r="24" spans="1:2" ht="15" thickBot="1">
      <c r="A24" s="127" t="s">
        <v>44</v>
      </c>
      <c r="B24" s="128"/>
    </row>
    <row r="25" spans="1:2">
      <c r="A25" s="69" t="s">
        <v>45</v>
      </c>
      <c r="B25" s="70">
        <v>3</v>
      </c>
    </row>
    <row r="26" spans="1:2">
      <c r="A26" s="61" t="s">
        <v>46</v>
      </c>
      <c r="B26" s="62">
        <v>1</v>
      </c>
    </row>
    <row r="27" spans="1:2">
      <c r="A27" s="38" t="s">
        <v>36</v>
      </c>
      <c r="B27" s="62">
        <v>1</v>
      </c>
    </row>
    <row r="28" spans="1:2">
      <c r="A28" s="38" t="s">
        <v>30</v>
      </c>
      <c r="B28" s="62">
        <v>1</v>
      </c>
    </row>
    <row r="29" spans="1:2">
      <c r="A29" s="61" t="s">
        <v>47</v>
      </c>
      <c r="B29" s="62">
        <v>1</v>
      </c>
    </row>
    <row r="30" spans="1:2">
      <c r="A30" s="61" t="s">
        <v>32</v>
      </c>
      <c r="B30" s="62">
        <v>1</v>
      </c>
    </row>
    <row r="31" spans="1:2" ht="15" thickBot="1">
      <c r="A31" s="63" t="s">
        <v>48</v>
      </c>
      <c r="B31" s="64">
        <v>1</v>
      </c>
    </row>
  </sheetData>
  <sortState xmlns:xlrd2="http://schemas.microsoft.com/office/spreadsheetml/2017/richdata2" ref="A3:D9">
    <sortCondition ref="B3:B9"/>
  </sortState>
  <mergeCells count="4">
    <mergeCell ref="A14:B14"/>
    <mergeCell ref="A19:B19"/>
    <mergeCell ref="A24:B24"/>
    <mergeCell ref="A1:D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95B0B6-57C8-49E0-B3AC-4719E1A75140}">
  <dimension ref="A1:G16"/>
  <sheetViews>
    <sheetView workbookViewId="0">
      <selection sqref="A1:G9"/>
    </sheetView>
  </sheetViews>
  <sheetFormatPr defaultRowHeight="14.45"/>
  <cols>
    <col min="1" max="1" width="24.140625" bestFit="1" customWidth="1"/>
    <col min="11" max="11" width="23.28515625" bestFit="1" customWidth="1"/>
    <col min="12" max="12" width="27.7109375" customWidth="1"/>
  </cols>
  <sheetData>
    <row r="1" spans="1:7" ht="36.6" thickBot="1">
      <c r="A1" s="85" t="s">
        <v>49</v>
      </c>
      <c r="B1" s="86" t="s">
        <v>50</v>
      </c>
      <c r="C1" s="86" t="s">
        <v>51</v>
      </c>
      <c r="D1" s="86" t="s">
        <v>52</v>
      </c>
      <c r="E1" s="86" t="s">
        <v>53</v>
      </c>
      <c r="F1" s="86" t="s">
        <v>54</v>
      </c>
      <c r="G1" s="86" t="s">
        <v>55</v>
      </c>
    </row>
    <row r="2" spans="1:7" ht="15" thickBot="1">
      <c r="A2" s="87" t="s">
        <v>56</v>
      </c>
      <c r="B2" s="88">
        <v>9</v>
      </c>
      <c r="C2" s="88">
        <v>9</v>
      </c>
      <c r="D2" s="89">
        <v>1</v>
      </c>
      <c r="E2" s="88">
        <v>1</v>
      </c>
      <c r="F2" s="88">
        <v>8</v>
      </c>
      <c r="G2" s="88">
        <v>0</v>
      </c>
    </row>
    <row r="3" spans="1:7" ht="15.6" thickTop="1" thickBot="1">
      <c r="A3" s="90" t="s">
        <v>46</v>
      </c>
      <c r="B3" s="91">
        <v>1</v>
      </c>
      <c r="C3" s="91">
        <v>1</v>
      </c>
      <c r="D3" s="92">
        <v>1</v>
      </c>
      <c r="E3" s="91">
        <v>0</v>
      </c>
      <c r="F3" s="91">
        <v>1</v>
      </c>
      <c r="G3" s="91">
        <v>0</v>
      </c>
    </row>
    <row r="4" spans="1:7" ht="15" thickBot="1">
      <c r="A4" s="90" t="s">
        <v>45</v>
      </c>
      <c r="B4" s="91">
        <v>3</v>
      </c>
      <c r="C4" s="91">
        <v>3</v>
      </c>
      <c r="D4" s="92">
        <v>1</v>
      </c>
      <c r="E4" s="91">
        <v>0</v>
      </c>
      <c r="F4" s="91">
        <v>3</v>
      </c>
      <c r="G4" s="91">
        <v>0</v>
      </c>
    </row>
    <row r="5" spans="1:7" ht="15" thickBot="1">
      <c r="A5" s="90" t="s">
        <v>57</v>
      </c>
      <c r="B5" s="91">
        <v>1</v>
      </c>
      <c r="C5" s="91">
        <v>1</v>
      </c>
      <c r="D5" s="92">
        <v>1</v>
      </c>
      <c r="E5" s="91">
        <v>0</v>
      </c>
      <c r="F5" s="91">
        <v>1</v>
      </c>
      <c r="G5" s="91">
        <v>0</v>
      </c>
    </row>
    <row r="6" spans="1:7" ht="15" thickBot="1">
      <c r="A6" s="90" t="s">
        <v>30</v>
      </c>
      <c r="B6" s="91">
        <v>1</v>
      </c>
      <c r="C6" s="91">
        <v>1</v>
      </c>
      <c r="D6" s="92">
        <v>1</v>
      </c>
      <c r="E6" s="91">
        <v>0</v>
      </c>
      <c r="F6" s="91">
        <v>1</v>
      </c>
      <c r="G6" s="91">
        <v>0</v>
      </c>
    </row>
    <row r="7" spans="1:7" ht="15" thickBot="1">
      <c r="A7" s="95" t="s">
        <v>47</v>
      </c>
      <c r="B7" s="96">
        <v>1</v>
      </c>
      <c r="C7" s="91">
        <v>1</v>
      </c>
      <c r="D7" s="92">
        <v>1</v>
      </c>
      <c r="E7" s="93">
        <v>0</v>
      </c>
      <c r="F7" s="94">
        <v>1</v>
      </c>
      <c r="G7" s="91">
        <v>0</v>
      </c>
    </row>
    <row r="8" spans="1:7" ht="15" thickBot="1">
      <c r="A8" s="95" t="s">
        <v>32</v>
      </c>
      <c r="B8" s="96">
        <v>1</v>
      </c>
      <c r="C8" s="91">
        <v>1</v>
      </c>
      <c r="D8" s="92">
        <v>1</v>
      </c>
      <c r="E8" s="94">
        <v>0</v>
      </c>
      <c r="F8" s="94">
        <v>1</v>
      </c>
      <c r="G8" s="91">
        <v>0</v>
      </c>
    </row>
    <row r="9" spans="1:7" ht="15" thickBot="1">
      <c r="A9" s="95" t="s">
        <v>48</v>
      </c>
      <c r="B9" s="96">
        <v>1</v>
      </c>
      <c r="C9" s="91">
        <v>1</v>
      </c>
      <c r="D9" s="92">
        <v>1</v>
      </c>
      <c r="E9" s="94">
        <v>1</v>
      </c>
      <c r="F9" s="94">
        <v>0</v>
      </c>
      <c r="G9" s="91">
        <v>0</v>
      </c>
    </row>
    <row r="11" spans="1:7" ht="15" thickBot="1"/>
    <row r="12" spans="1:7" ht="36.6" thickBot="1">
      <c r="A12" s="85" t="s">
        <v>58</v>
      </c>
      <c r="B12" s="86" t="s">
        <v>50</v>
      </c>
      <c r="C12" s="86" t="s">
        <v>51</v>
      </c>
      <c r="D12" s="86" t="s">
        <v>52</v>
      </c>
      <c r="E12" s="86" t="s">
        <v>53</v>
      </c>
      <c r="F12" s="86" t="s">
        <v>54</v>
      </c>
      <c r="G12" s="86" t="s">
        <v>55</v>
      </c>
    </row>
    <row r="13" spans="1:7" ht="15" thickBot="1">
      <c r="A13" s="87" t="s">
        <v>56</v>
      </c>
      <c r="B13" s="88">
        <v>5</v>
      </c>
      <c r="C13" s="88">
        <v>5</v>
      </c>
      <c r="D13" s="89">
        <v>1</v>
      </c>
      <c r="E13" s="88">
        <v>0</v>
      </c>
      <c r="F13" s="88">
        <v>3</v>
      </c>
      <c r="G13" s="88">
        <v>0</v>
      </c>
    </row>
    <row r="14" spans="1:7" ht="15.6" thickTop="1" thickBot="1">
      <c r="A14" s="90" t="s">
        <v>46</v>
      </c>
      <c r="B14" s="91">
        <v>1</v>
      </c>
      <c r="C14" s="91">
        <v>1</v>
      </c>
      <c r="D14" s="92">
        <v>1</v>
      </c>
      <c r="E14" s="91">
        <v>0</v>
      </c>
      <c r="F14" s="91">
        <v>1</v>
      </c>
      <c r="G14" s="91">
        <v>0</v>
      </c>
    </row>
    <row r="15" spans="1:7" ht="15" thickBot="1">
      <c r="A15" s="90" t="s">
        <v>45</v>
      </c>
      <c r="B15" s="91">
        <v>3</v>
      </c>
      <c r="C15" s="91">
        <v>3</v>
      </c>
      <c r="D15" s="92">
        <v>1</v>
      </c>
      <c r="E15" s="91">
        <v>0</v>
      </c>
      <c r="F15" s="91">
        <v>3</v>
      </c>
      <c r="G15" s="91">
        <v>0</v>
      </c>
    </row>
    <row r="16" spans="1:7" ht="15" thickBot="1">
      <c r="A16" s="90" t="s">
        <v>48</v>
      </c>
      <c r="B16" s="91">
        <v>1</v>
      </c>
      <c r="C16" s="91">
        <v>1</v>
      </c>
      <c r="D16" s="92">
        <v>1</v>
      </c>
      <c r="E16" s="91">
        <v>0</v>
      </c>
      <c r="F16" s="91">
        <v>1</v>
      </c>
      <c r="G16" s="91">
        <v>0</v>
      </c>
    </row>
  </sheetData>
  <pageMargins left="0.7" right="0.7" top="0.75" bottom="0.75" header="0.3" footer="0.3"/>
  <pageSetup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54F77116914E4ABE4D0A3B0E825E8A" ma:contentTypeVersion="3" ma:contentTypeDescription="Create a new document." ma:contentTypeScope="" ma:versionID="71f3da2ba092de2d93dd7f6e15192245">
  <xsd:schema xmlns:xsd="http://www.w3.org/2001/XMLSchema" xmlns:xs="http://www.w3.org/2001/XMLSchema" xmlns:p="http://schemas.microsoft.com/office/2006/metadata/properties" xmlns:ns2="b0d29982-9612-4a82-adfe-3b74dfb7d492" targetNamespace="http://schemas.microsoft.com/office/2006/metadata/properties" ma:root="true" ma:fieldsID="201fc8c34e24f260c0a8df809a92fe95" ns2:_="">
    <xsd:import namespace="b0d29982-9612-4a82-adfe-3b74dfb7d49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d29982-9612-4a82-adfe-3b74dfb7d49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BE8AA4F-A823-4BB9-988C-811F6C95393E}"/>
</file>

<file path=customXml/itemProps2.xml><?xml version="1.0" encoding="utf-8"?>
<ds:datastoreItem xmlns:ds="http://schemas.openxmlformats.org/officeDocument/2006/customXml" ds:itemID="{34C638C6-F282-4EF6-827D-1E2A2CD8EF8E}"/>
</file>

<file path=customXml/itemProps3.xml><?xml version="1.0" encoding="utf-8"?>
<ds:datastoreItem xmlns:ds="http://schemas.openxmlformats.org/officeDocument/2006/customXml" ds:itemID="{765CF200-8197-40D2-81F2-002B273203C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John C. Travis</dc:creator>
  <cp:keywords/>
  <dc:description/>
  <cp:lastModifiedBy>John C. Travis</cp:lastModifiedBy>
  <cp:revision/>
  <dcterms:created xsi:type="dcterms:W3CDTF">2025-07-18T13:25:20Z</dcterms:created>
  <dcterms:modified xsi:type="dcterms:W3CDTF">2025-08-25T16:07:29Z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0x0101005B54F77116914E4ABE4D0A3B0E825E8A</vt:lpwstr>
  </property>
</Properties>
</file>