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xl/comments2.xml" ContentType="application/vnd.openxmlformats-officedocument.spreadsheetml.comment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https://vastate365.sharepoint.com/sites/VSUBudgetOffice/Shared Documents/Budget Office Documentation/Staff Folders/Sheila/Forms/"/>
    </mc:Choice>
  </mc:AlternateContent>
  <xr:revisionPtr revIDLastSave="0" documentId="8_{E60999EE-793C-4C09-892F-A257B2761A41}" xr6:coauthVersionLast="47" xr6:coauthVersionMax="47" xr10:uidLastSave="{00000000-0000-0000-0000-000000000000}"/>
  <bookViews>
    <workbookView xWindow="28680" yWindow="-120" windowWidth="29040" windowHeight="15720" tabRatio="602" firstSheet="2" activeTab="2" xr2:uid="{FC49BE33-6087-4BD7-A4E0-FD6560D98768}"/>
  </bookViews>
  <sheets>
    <sheet name="General Instructions" sheetId="12" r:id="rId1"/>
    <sheet name="Hire Dates Tab" sheetId="17" r:id="rId2"/>
    <sheet name="filled Time Salary Calculations" sheetId="5" r:id="rId3"/>
    <sheet name="Wages_Bonus" sheetId="15" r:id="rId4"/>
  </sheets>
  <definedNames>
    <definedName name="_xlnm._FilterDatabase" localSheetId="2" hidden="1">'filled Time Salary Calculations'!$A$4:$AB$4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852" i="5" l="1"/>
  <c r="U852" i="5"/>
  <c r="Q852" i="5"/>
  <c r="M852" i="5"/>
  <c r="AB851" i="5"/>
  <c r="U851" i="5"/>
  <c r="Q851" i="5"/>
  <c r="M851" i="5"/>
  <c r="AB850" i="5"/>
  <c r="U850" i="5"/>
  <c r="Q850" i="5"/>
  <c r="P850" i="5"/>
  <c r="M850" i="5"/>
  <c r="S850" i="5" s="1"/>
  <c r="AB849" i="5"/>
  <c r="U849" i="5"/>
  <c r="S849" i="5"/>
  <c r="Q849" i="5"/>
  <c r="M849" i="5"/>
  <c r="AB848" i="5"/>
  <c r="U848" i="5"/>
  <c r="R848" i="5"/>
  <c r="Q848" i="5"/>
  <c r="M848" i="5"/>
  <c r="AB847" i="5"/>
  <c r="U847" i="5"/>
  <c r="Q847" i="5"/>
  <c r="M847" i="5"/>
  <c r="O847" i="5" s="1"/>
  <c r="AB846" i="5"/>
  <c r="U846" i="5"/>
  <c r="Q846" i="5"/>
  <c r="N846" i="5"/>
  <c r="M846" i="5"/>
  <c r="AB845" i="5"/>
  <c r="V845" i="5"/>
  <c r="U845" i="5"/>
  <c r="Q845" i="5"/>
  <c r="M845" i="5"/>
  <c r="AB844" i="5"/>
  <c r="U844" i="5"/>
  <c r="R844" i="5"/>
  <c r="Q844" i="5"/>
  <c r="P844" i="5"/>
  <c r="N844" i="5"/>
  <c r="M844" i="5"/>
  <c r="S844" i="5" s="1"/>
  <c r="AB843" i="5"/>
  <c r="V843" i="5"/>
  <c r="U843" i="5"/>
  <c r="Q843" i="5"/>
  <c r="O843" i="5"/>
  <c r="M843" i="5"/>
  <c r="N843" i="5" s="1"/>
  <c r="AB842" i="5"/>
  <c r="U842" i="5"/>
  <c r="S842" i="5"/>
  <c r="R842" i="5"/>
  <c r="Q842" i="5"/>
  <c r="P842" i="5"/>
  <c r="M842" i="5"/>
  <c r="AB841" i="5"/>
  <c r="U841" i="5"/>
  <c r="S841" i="5"/>
  <c r="R841" i="5"/>
  <c r="Q841" i="5"/>
  <c r="P841" i="5"/>
  <c r="O841" i="5"/>
  <c r="M841" i="5"/>
  <c r="N841" i="5" s="1"/>
  <c r="AB840" i="5"/>
  <c r="U840" i="5"/>
  <c r="Q840" i="5"/>
  <c r="M840" i="5"/>
  <c r="AB839" i="5"/>
  <c r="U839" i="5"/>
  <c r="Q839" i="5"/>
  <c r="P839" i="5"/>
  <c r="M839" i="5"/>
  <c r="AB838" i="5"/>
  <c r="U838" i="5"/>
  <c r="Q838" i="5"/>
  <c r="M838" i="5"/>
  <c r="V838" i="5" s="1"/>
  <c r="AB837" i="5"/>
  <c r="V837" i="5"/>
  <c r="U837" i="5"/>
  <c r="Q837" i="5"/>
  <c r="M837" i="5"/>
  <c r="AB836" i="5"/>
  <c r="U836" i="5"/>
  <c r="Q836" i="5"/>
  <c r="M836" i="5"/>
  <c r="AB835" i="5"/>
  <c r="U835" i="5"/>
  <c r="Q835" i="5"/>
  <c r="M835" i="5"/>
  <c r="AB834" i="5"/>
  <c r="U834" i="5"/>
  <c r="Q834" i="5"/>
  <c r="M834" i="5"/>
  <c r="AB833" i="5"/>
  <c r="U833" i="5"/>
  <c r="Q833" i="5"/>
  <c r="M833" i="5"/>
  <c r="AB832" i="5"/>
  <c r="U832" i="5"/>
  <c r="Q832" i="5"/>
  <c r="P832" i="5"/>
  <c r="M832" i="5"/>
  <c r="AB831" i="5"/>
  <c r="U831" i="5"/>
  <c r="R831" i="5"/>
  <c r="Q831" i="5"/>
  <c r="M831" i="5"/>
  <c r="AB830" i="5"/>
  <c r="U830" i="5"/>
  <c r="Q830" i="5"/>
  <c r="M830" i="5"/>
  <c r="AB829" i="5"/>
  <c r="U829" i="5"/>
  <c r="Q829" i="5"/>
  <c r="M829" i="5"/>
  <c r="P829" i="5" s="1"/>
  <c r="AB828" i="5"/>
  <c r="V828" i="5"/>
  <c r="U828" i="5"/>
  <c r="S828" i="5"/>
  <c r="R828" i="5"/>
  <c r="Q828" i="5"/>
  <c r="M828" i="5"/>
  <c r="N828" i="5" s="1"/>
  <c r="AB827" i="5"/>
  <c r="U827" i="5"/>
  <c r="Q827" i="5"/>
  <c r="P827" i="5"/>
  <c r="O827" i="5"/>
  <c r="M827" i="5"/>
  <c r="AB826" i="5"/>
  <c r="U826" i="5"/>
  <c r="S826" i="5"/>
  <c r="R826" i="5"/>
  <c r="Q826" i="5"/>
  <c r="P826" i="5"/>
  <c r="M826" i="5"/>
  <c r="AB825" i="5"/>
  <c r="U825" i="5"/>
  <c r="Q825" i="5"/>
  <c r="M825" i="5"/>
  <c r="R825" i="5" s="1"/>
  <c r="AB824" i="5"/>
  <c r="U824" i="5"/>
  <c r="Q824" i="5"/>
  <c r="M824" i="5"/>
  <c r="AB823" i="5"/>
  <c r="U823" i="5"/>
  <c r="Q823" i="5"/>
  <c r="P823" i="5"/>
  <c r="N823" i="5"/>
  <c r="M823" i="5"/>
  <c r="AB822" i="5"/>
  <c r="U822" i="5"/>
  <c r="Q822" i="5"/>
  <c r="M822" i="5"/>
  <c r="AB821" i="5"/>
  <c r="U821" i="5"/>
  <c r="Q821" i="5"/>
  <c r="M821" i="5"/>
  <c r="O821" i="5" s="1"/>
  <c r="AB820" i="5"/>
  <c r="U820" i="5"/>
  <c r="Q820" i="5"/>
  <c r="M820" i="5"/>
  <c r="AB819" i="5"/>
  <c r="V819" i="5"/>
  <c r="U819" i="5"/>
  <c r="R819" i="5"/>
  <c r="Q819" i="5"/>
  <c r="N819" i="5"/>
  <c r="M819" i="5"/>
  <c r="AB818" i="5"/>
  <c r="U818" i="5"/>
  <c r="S818" i="5"/>
  <c r="Q818" i="5"/>
  <c r="O818" i="5"/>
  <c r="M818" i="5"/>
  <c r="AB817" i="5"/>
  <c r="U817" i="5"/>
  <c r="Q817" i="5"/>
  <c r="M817" i="5"/>
  <c r="AB816" i="5"/>
  <c r="U816" i="5"/>
  <c r="S816" i="5"/>
  <c r="Q816" i="5"/>
  <c r="P816" i="5"/>
  <c r="N816" i="5"/>
  <c r="M816" i="5"/>
  <c r="AB815" i="5"/>
  <c r="U815" i="5"/>
  <c r="S815" i="5"/>
  <c r="R815" i="5"/>
  <c r="Q815" i="5"/>
  <c r="M815" i="5"/>
  <c r="AB814" i="5"/>
  <c r="U814" i="5"/>
  <c r="Q814" i="5"/>
  <c r="P814" i="5"/>
  <c r="O814" i="5"/>
  <c r="M814" i="5"/>
  <c r="AB813" i="5"/>
  <c r="U813" i="5"/>
  <c r="Q813" i="5"/>
  <c r="M813" i="5"/>
  <c r="R813" i="5" s="1"/>
  <c r="AB812" i="5"/>
  <c r="U812" i="5"/>
  <c r="Q812" i="5"/>
  <c r="M812" i="5"/>
  <c r="AB811" i="5"/>
  <c r="U811" i="5"/>
  <c r="Q811" i="5"/>
  <c r="M811" i="5"/>
  <c r="AB810" i="5"/>
  <c r="U810" i="5"/>
  <c r="Q810" i="5"/>
  <c r="M810" i="5"/>
  <c r="AB809" i="5"/>
  <c r="U809" i="5"/>
  <c r="S809" i="5"/>
  <c r="R809" i="5"/>
  <c r="Q809" i="5"/>
  <c r="P809" i="5"/>
  <c r="O809" i="5"/>
  <c r="N809" i="5"/>
  <c r="M809" i="5"/>
  <c r="V809" i="5" s="1"/>
  <c r="AB808" i="5"/>
  <c r="V808" i="5"/>
  <c r="U808" i="5"/>
  <c r="R808" i="5"/>
  <c r="Q808" i="5"/>
  <c r="P808" i="5"/>
  <c r="N808" i="5"/>
  <c r="M808" i="5"/>
  <c r="S808" i="5" s="1"/>
  <c r="AB807" i="5"/>
  <c r="U807" i="5"/>
  <c r="Q807" i="5"/>
  <c r="O807" i="5"/>
  <c r="M807" i="5"/>
  <c r="AB806" i="5"/>
  <c r="U806" i="5"/>
  <c r="S806" i="5"/>
  <c r="Q806" i="5"/>
  <c r="M806" i="5"/>
  <c r="V806" i="5" s="1"/>
  <c r="AB805" i="5"/>
  <c r="U805" i="5"/>
  <c r="Q805" i="5"/>
  <c r="O805" i="5"/>
  <c r="M805" i="5"/>
  <c r="AB804" i="5"/>
  <c r="V804" i="5"/>
  <c r="U804" i="5"/>
  <c r="Q804" i="5"/>
  <c r="O804" i="5"/>
  <c r="N804" i="5"/>
  <c r="M804" i="5"/>
  <c r="AB803" i="5"/>
  <c r="U803" i="5"/>
  <c r="S803" i="5"/>
  <c r="R803" i="5"/>
  <c r="Q803" i="5"/>
  <c r="O803" i="5"/>
  <c r="N803" i="5"/>
  <c r="M803" i="5"/>
  <c r="P803" i="5" s="1"/>
  <c r="AB802" i="5"/>
  <c r="U802" i="5"/>
  <c r="Q802" i="5"/>
  <c r="M802" i="5"/>
  <c r="AB801" i="5"/>
  <c r="U801" i="5"/>
  <c r="S801" i="5"/>
  <c r="Q801" i="5"/>
  <c r="N801" i="5"/>
  <c r="M801" i="5"/>
  <c r="AB800" i="5"/>
  <c r="U800" i="5"/>
  <c r="Q800" i="5"/>
  <c r="M800" i="5"/>
  <c r="S800" i="5" s="1"/>
  <c r="AB799" i="5"/>
  <c r="U799" i="5"/>
  <c r="Q799" i="5"/>
  <c r="M799" i="5"/>
  <c r="AB798" i="5"/>
  <c r="U798" i="5"/>
  <c r="R798" i="5"/>
  <c r="Q798" i="5"/>
  <c r="M798" i="5"/>
  <c r="AB797" i="5"/>
  <c r="U797" i="5"/>
  <c r="Q797" i="5"/>
  <c r="M797" i="5"/>
  <c r="AB796" i="5"/>
  <c r="U796" i="5"/>
  <c r="Q796" i="5"/>
  <c r="M796" i="5"/>
  <c r="AB795" i="5"/>
  <c r="U795" i="5"/>
  <c r="R795" i="5"/>
  <c r="Q795" i="5"/>
  <c r="P795" i="5"/>
  <c r="O795" i="5"/>
  <c r="N795" i="5"/>
  <c r="M795" i="5"/>
  <c r="V795" i="5" s="1"/>
  <c r="AB794" i="5"/>
  <c r="U794" i="5"/>
  <c r="S794" i="5"/>
  <c r="Q794" i="5"/>
  <c r="M794" i="5"/>
  <c r="AB793" i="5"/>
  <c r="U793" i="5"/>
  <c r="Q793" i="5"/>
  <c r="M793" i="5"/>
  <c r="AB792" i="5"/>
  <c r="U792" i="5"/>
  <c r="Q792" i="5"/>
  <c r="O792" i="5"/>
  <c r="N792" i="5"/>
  <c r="M792" i="5"/>
  <c r="AB791" i="5"/>
  <c r="U791" i="5"/>
  <c r="Q791" i="5"/>
  <c r="M791" i="5"/>
  <c r="AB790" i="5"/>
  <c r="U790" i="5"/>
  <c r="Q790" i="5"/>
  <c r="M790" i="5"/>
  <c r="S790" i="5" s="1"/>
  <c r="AB789" i="5"/>
  <c r="U789" i="5"/>
  <c r="Q789" i="5"/>
  <c r="P789" i="5"/>
  <c r="O789" i="5"/>
  <c r="N789" i="5"/>
  <c r="M789" i="5"/>
  <c r="AB788" i="5"/>
  <c r="U788" i="5"/>
  <c r="Q788" i="5"/>
  <c r="P788" i="5"/>
  <c r="O788" i="5"/>
  <c r="M788" i="5"/>
  <c r="S788" i="5" s="1"/>
  <c r="AB787" i="5"/>
  <c r="U787" i="5"/>
  <c r="Q787" i="5"/>
  <c r="M787" i="5"/>
  <c r="V787" i="5" s="1"/>
  <c r="AB786" i="5"/>
  <c r="U786" i="5"/>
  <c r="S786" i="5"/>
  <c r="R786" i="5"/>
  <c r="Q786" i="5"/>
  <c r="P786" i="5"/>
  <c r="M786" i="5"/>
  <c r="O786" i="5" s="1"/>
  <c r="AB785" i="5"/>
  <c r="U785" i="5"/>
  <c r="R785" i="5"/>
  <c r="Q785" i="5"/>
  <c r="M785" i="5"/>
  <c r="AB784" i="5"/>
  <c r="U784" i="5"/>
  <c r="Q784" i="5"/>
  <c r="M784" i="5"/>
  <c r="AB783" i="5"/>
  <c r="U783" i="5"/>
  <c r="Q783" i="5"/>
  <c r="M783" i="5"/>
  <c r="N783" i="5" s="1"/>
  <c r="AB782" i="5"/>
  <c r="U782" i="5"/>
  <c r="R782" i="5"/>
  <c r="Q782" i="5"/>
  <c r="P782" i="5"/>
  <c r="N782" i="5"/>
  <c r="M782" i="5"/>
  <c r="AB781" i="5"/>
  <c r="U781" i="5"/>
  <c r="Q781" i="5"/>
  <c r="M781" i="5"/>
  <c r="O781" i="5" s="1"/>
  <c r="AB780" i="5"/>
  <c r="V780" i="5"/>
  <c r="U780" i="5"/>
  <c r="S780" i="5"/>
  <c r="Q780" i="5"/>
  <c r="P780" i="5"/>
  <c r="O780" i="5"/>
  <c r="N780" i="5"/>
  <c r="M780" i="5"/>
  <c r="R780" i="5" s="1"/>
  <c r="AB779" i="5"/>
  <c r="V779" i="5"/>
  <c r="U779" i="5"/>
  <c r="Q779" i="5"/>
  <c r="M779" i="5"/>
  <c r="AB778" i="5"/>
  <c r="U778" i="5"/>
  <c r="Q778" i="5"/>
  <c r="M778" i="5"/>
  <c r="R778" i="5" s="1"/>
  <c r="AB777" i="5"/>
  <c r="U777" i="5"/>
  <c r="Q777" i="5"/>
  <c r="M777" i="5"/>
  <c r="AB776" i="5"/>
  <c r="U776" i="5"/>
  <c r="Q776" i="5"/>
  <c r="N776" i="5"/>
  <c r="M776" i="5"/>
  <c r="AB775" i="5"/>
  <c r="U775" i="5"/>
  <c r="R775" i="5"/>
  <c r="Q775" i="5"/>
  <c r="M775" i="5"/>
  <c r="AB774" i="5"/>
  <c r="U774" i="5"/>
  <c r="Q774" i="5"/>
  <c r="M774" i="5"/>
  <c r="P774" i="5" s="1"/>
  <c r="AB773" i="5"/>
  <c r="U773" i="5"/>
  <c r="R773" i="5"/>
  <c r="Q773" i="5"/>
  <c r="P773" i="5"/>
  <c r="O773" i="5"/>
  <c r="N773" i="5"/>
  <c r="M773" i="5"/>
  <c r="V773" i="5" s="1"/>
  <c r="AB772" i="5"/>
  <c r="U772" i="5"/>
  <c r="Q772" i="5"/>
  <c r="M772" i="5"/>
  <c r="AB771" i="5"/>
  <c r="U771" i="5"/>
  <c r="R771" i="5"/>
  <c r="Q771" i="5"/>
  <c r="N771" i="5"/>
  <c r="M771" i="5"/>
  <c r="AB770" i="5"/>
  <c r="U770" i="5"/>
  <c r="Q770" i="5"/>
  <c r="M770" i="5"/>
  <c r="AB769" i="5"/>
  <c r="U769" i="5"/>
  <c r="Q769" i="5"/>
  <c r="M769" i="5"/>
  <c r="AB768" i="5"/>
  <c r="U768" i="5"/>
  <c r="Q768" i="5"/>
  <c r="P768" i="5"/>
  <c r="M768" i="5"/>
  <c r="AB767" i="5"/>
  <c r="U767" i="5"/>
  <c r="Q767" i="5"/>
  <c r="M767" i="5"/>
  <c r="N767" i="5" s="1"/>
  <c r="AB766" i="5"/>
  <c r="U766" i="5"/>
  <c r="R766" i="5"/>
  <c r="Q766" i="5"/>
  <c r="O766" i="5"/>
  <c r="N766" i="5"/>
  <c r="M766" i="5"/>
  <c r="AB765" i="5"/>
  <c r="V765" i="5"/>
  <c r="U765" i="5"/>
  <c r="S765" i="5"/>
  <c r="R765" i="5"/>
  <c r="Q765" i="5"/>
  <c r="P765" i="5"/>
  <c r="M765" i="5"/>
  <c r="AB764" i="5"/>
  <c r="U764" i="5"/>
  <c r="S764" i="5"/>
  <c r="R764" i="5"/>
  <c r="Q764" i="5"/>
  <c r="O764" i="5"/>
  <c r="M764" i="5"/>
  <c r="AB763" i="5"/>
  <c r="U763" i="5"/>
  <c r="S763" i="5"/>
  <c r="Q763" i="5"/>
  <c r="P763" i="5"/>
  <c r="O763" i="5"/>
  <c r="M763" i="5"/>
  <c r="R763" i="5" s="1"/>
  <c r="AB762" i="5"/>
  <c r="U762" i="5"/>
  <c r="Q762" i="5"/>
  <c r="M762" i="5"/>
  <c r="AB761" i="5"/>
  <c r="U761" i="5"/>
  <c r="Q761" i="5"/>
  <c r="O761" i="5"/>
  <c r="N761" i="5"/>
  <c r="M761" i="5"/>
  <c r="AB760" i="5"/>
  <c r="U760" i="5"/>
  <c r="Q760" i="5"/>
  <c r="M760" i="5"/>
  <c r="AB759" i="5"/>
  <c r="V759" i="5"/>
  <c r="U759" i="5"/>
  <c r="S759" i="5"/>
  <c r="Q759" i="5"/>
  <c r="P759" i="5"/>
  <c r="N759" i="5"/>
  <c r="M759" i="5"/>
  <c r="AB758" i="5"/>
  <c r="V758" i="5"/>
  <c r="U758" i="5"/>
  <c r="S758" i="5"/>
  <c r="Q758" i="5"/>
  <c r="M758" i="5"/>
  <c r="AB757" i="5"/>
  <c r="U757" i="5"/>
  <c r="R757" i="5"/>
  <c r="Q757" i="5"/>
  <c r="O757" i="5"/>
  <c r="M757" i="5"/>
  <c r="AB756" i="5"/>
  <c r="U756" i="5"/>
  <c r="Q756" i="5"/>
  <c r="N756" i="5"/>
  <c r="M756" i="5"/>
  <c r="AB755" i="5"/>
  <c r="U755" i="5"/>
  <c r="S755" i="5"/>
  <c r="Q755" i="5"/>
  <c r="P755" i="5"/>
  <c r="N755" i="5"/>
  <c r="M755" i="5"/>
  <c r="AB754" i="5"/>
  <c r="V754" i="5"/>
  <c r="U754" i="5"/>
  <c r="S754" i="5"/>
  <c r="R754" i="5"/>
  <c r="Q754" i="5"/>
  <c r="M754" i="5"/>
  <c r="AB753" i="5"/>
  <c r="U753" i="5"/>
  <c r="S753" i="5"/>
  <c r="Q753" i="5"/>
  <c r="P753" i="5"/>
  <c r="O753" i="5"/>
  <c r="N753" i="5"/>
  <c r="M753" i="5"/>
  <c r="AB752" i="5"/>
  <c r="U752" i="5"/>
  <c r="Q752" i="5"/>
  <c r="P752" i="5"/>
  <c r="O752" i="5"/>
  <c r="N752" i="5"/>
  <c r="M752" i="5"/>
  <c r="AB751" i="5"/>
  <c r="U751" i="5"/>
  <c r="Q751" i="5"/>
  <c r="M751" i="5"/>
  <c r="R751" i="5" s="1"/>
  <c r="AB750" i="5"/>
  <c r="U750" i="5"/>
  <c r="Q750" i="5"/>
  <c r="M750" i="5"/>
  <c r="AB749" i="5"/>
  <c r="V749" i="5"/>
  <c r="U749" i="5"/>
  <c r="S749" i="5"/>
  <c r="Q749" i="5"/>
  <c r="P749" i="5"/>
  <c r="N749" i="5"/>
  <c r="M749" i="5"/>
  <c r="AB748" i="5"/>
  <c r="U748" i="5"/>
  <c r="S748" i="5"/>
  <c r="R748" i="5"/>
  <c r="Q748" i="5"/>
  <c r="M748" i="5"/>
  <c r="AB747" i="5"/>
  <c r="U747" i="5"/>
  <c r="Q747" i="5"/>
  <c r="M747" i="5"/>
  <c r="O747" i="5" s="1"/>
  <c r="AB746" i="5"/>
  <c r="U746" i="5"/>
  <c r="Q746" i="5"/>
  <c r="M746" i="5"/>
  <c r="AB745" i="5"/>
  <c r="U745" i="5"/>
  <c r="S745" i="5"/>
  <c r="Q745" i="5"/>
  <c r="P745" i="5"/>
  <c r="N745" i="5"/>
  <c r="M745" i="5"/>
  <c r="V745" i="5" s="1"/>
  <c r="AB744" i="5"/>
  <c r="U744" i="5"/>
  <c r="Q744" i="5"/>
  <c r="M744" i="5"/>
  <c r="O744" i="5" s="1"/>
  <c r="AB743" i="5"/>
  <c r="U743" i="5"/>
  <c r="S743" i="5"/>
  <c r="Q743" i="5"/>
  <c r="M743" i="5"/>
  <c r="AB742" i="5"/>
  <c r="U742" i="5"/>
  <c r="Q742" i="5"/>
  <c r="P742" i="5"/>
  <c r="O742" i="5"/>
  <c r="N742" i="5"/>
  <c r="M742" i="5"/>
  <c r="AB741" i="5"/>
  <c r="U741" i="5"/>
  <c r="Q741" i="5"/>
  <c r="M741" i="5"/>
  <c r="S741" i="5" s="1"/>
  <c r="AB740" i="5"/>
  <c r="U740" i="5"/>
  <c r="Q740" i="5"/>
  <c r="M740" i="5"/>
  <c r="AB739" i="5"/>
  <c r="U739" i="5"/>
  <c r="S739" i="5"/>
  <c r="R739" i="5"/>
  <c r="Q739" i="5"/>
  <c r="P739" i="5"/>
  <c r="O739" i="5"/>
  <c r="N739" i="5"/>
  <c r="M739" i="5"/>
  <c r="V739" i="5" s="1"/>
  <c r="AB738" i="5"/>
  <c r="U738" i="5"/>
  <c r="S738" i="5"/>
  <c r="Q738" i="5"/>
  <c r="M738" i="5"/>
  <c r="AB737" i="5"/>
  <c r="V737" i="5"/>
  <c r="U737" i="5"/>
  <c r="S737" i="5"/>
  <c r="R737" i="5"/>
  <c r="Q737" i="5"/>
  <c r="N737" i="5"/>
  <c r="M737" i="5"/>
  <c r="AB736" i="5"/>
  <c r="U736" i="5"/>
  <c r="R736" i="5"/>
  <c r="Q736" i="5"/>
  <c r="P736" i="5"/>
  <c r="O736" i="5"/>
  <c r="M736" i="5"/>
  <c r="AB735" i="5"/>
  <c r="U735" i="5"/>
  <c r="Q735" i="5"/>
  <c r="N735" i="5"/>
  <c r="M735" i="5"/>
  <c r="AB734" i="5"/>
  <c r="U734" i="5"/>
  <c r="Q734" i="5"/>
  <c r="N734" i="5"/>
  <c r="M734" i="5"/>
  <c r="AB733" i="5"/>
  <c r="U733" i="5"/>
  <c r="Q733" i="5"/>
  <c r="O733" i="5"/>
  <c r="N733" i="5"/>
  <c r="M733" i="5"/>
  <c r="AB732" i="5"/>
  <c r="U732" i="5"/>
  <c r="Q732" i="5"/>
  <c r="N732" i="5"/>
  <c r="M732" i="5"/>
  <c r="O732" i="5" s="1"/>
  <c r="AB731" i="5"/>
  <c r="V731" i="5"/>
  <c r="U731" i="5"/>
  <c r="R731" i="5"/>
  <c r="Q731" i="5"/>
  <c r="N731" i="5"/>
  <c r="M731" i="5"/>
  <c r="S731" i="5" s="1"/>
  <c r="AB730" i="5"/>
  <c r="V730" i="5"/>
  <c r="U730" i="5"/>
  <c r="Q730" i="5"/>
  <c r="M730" i="5"/>
  <c r="AB729" i="5"/>
  <c r="U729" i="5"/>
  <c r="Q729" i="5"/>
  <c r="M729" i="5"/>
  <c r="AB728" i="5"/>
  <c r="V728" i="5"/>
  <c r="U728" i="5"/>
  <c r="Q728" i="5"/>
  <c r="P728" i="5"/>
  <c r="N728" i="5"/>
  <c r="M728" i="5"/>
  <c r="AB727" i="5"/>
  <c r="U727" i="5"/>
  <c r="Q727" i="5"/>
  <c r="M727" i="5"/>
  <c r="AB726" i="5"/>
  <c r="U726" i="5"/>
  <c r="Q726" i="5"/>
  <c r="P726" i="5"/>
  <c r="O726" i="5"/>
  <c r="N726" i="5"/>
  <c r="M726" i="5"/>
  <c r="AB725" i="5"/>
  <c r="U725" i="5"/>
  <c r="Q725" i="5"/>
  <c r="M725" i="5"/>
  <c r="AB724" i="5"/>
  <c r="U724" i="5"/>
  <c r="Q724" i="5"/>
  <c r="M724" i="5"/>
  <c r="AB723" i="5"/>
  <c r="U723" i="5"/>
  <c r="R723" i="5"/>
  <c r="Q723" i="5"/>
  <c r="P723" i="5"/>
  <c r="O723" i="5"/>
  <c r="N723" i="5"/>
  <c r="M723" i="5"/>
  <c r="V723" i="5" s="1"/>
  <c r="AB722" i="5"/>
  <c r="U722" i="5"/>
  <c r="Q722" i="5"/>
  <c r="P722" i="5"/>
  <c r="O722" i="5"/>
  <c r="N722" i="5"/>
  <c r="M722" i="5"/>
  <c r="V722" i="5" s="1"/>
  <c r="AB721" i="5"/>
  <c r="U721" i="5"/>
  <c r="Q721" i="5"/>
  <c r="M721" i="5"/>
  <c r="AB720" i="5"/>
  <c r="U720" i="5"/>
  <c r="S720" i="5"/>
  <c r="Q720" i="5"/>
  <c r="P720" i="5"/>
  <c r="M720" i="5"/>
  <c r="AB719" i="5"/>
  <c r="U719" i="5"/>
  <c r="Q719" i="5"/>
  <c r="O719" i="5"/>
  <c r="N719" i="5"/>
  <c r="M719" i="5"/>
  <c r="P719" i="5" s="1"/>
  <c r="AB718" i="5"/>
  <c r="U718" i="5"/>
  <c r="R718" i="5"/>
  <c r="Q718" i="5"/>
  <c r="M718" i="5"/>
  <c r="AB717" i="5"/>
  <c r="U717" i="5"/>
  <c r="S717" i="5"/>
  <c r="R717" i="5"/>
  <c r="Q717" i="5"/>
  <c r="P717" i="5"/>
  <c r="O717" i="5"/>
  <c r="M717" i="5"/>
  <c r="N717" i="5" s="1"/>
  <c r="AB716" i="5"/>
  <c r="U716" i="5"/>
  <c r="R716" i="5"/>
  <c r="Q716" i="5"/>
  <c r="M716" i="5"/>
  <c r="AB715" i="5"/>
  <c r="U715" i="5"/>
  <c r="Q715" i="5"/>
  <c r="M715" i="5"/>
  <c r="V715" i="5" s="1"/>
  <c r="AB714" i="5"/>
  <c r="V714" i="5"/>
  <c r="U714" i="5"/>
  <c r="Q714" i="5"/>
  <c r="N714" i="5"/>
  <c r="M714" i="5"/>
  <c r="AB713" i="5"/>
  <c r="U713" i="5"/>
  <c r="S713" i="5"/>
  <c r="R713" i="5"/>
  <c r="Q713" i="5"/>
  <c r="P713" i="5"/>
  <c r="O713" i="5"/>
  <c r="M713" i="5"/>
  <c r="N713" i="5" s="1"/>
  <c r="AB712" i="5"/>
  <c r="U712" i="5"/>
  <c r="Q712" i="5"/>
  <c r="M712" i="5"/>
  <c r="P712" i="5" s="1"/>
  <c r="AB711" i="5"/>
  <c r="U711" i="5"/>
  <c r="R711" i="5"/>
  <c r="Q711" i="5"/>
  <c r="N711" i="5"/>
  <c r="M711" i="5"/>
  <c r="AB710" i="5"/>
  <c r="U710" i="5"/>
  <c r="Q710" i="5"/>
  <c r="O710" i="5"/>
  <c r="M710" i="5"/>
  <c r="AB709" i="5"/>
  <c r="U709" i="5"/>
  <c r="Q709" i="5"/>
  <c r="M709" i="5"/>
  <c r="AB708" i="5"/>
  <c r="V708" i="5"/>
  <c r="U708" i="5"/>
  <c r="S708" i="5"/>
  <c r="R708" i="5"/>
  <c r="Q708" i="5"/>
  <c r="N708" i="5"/>
  <c r="M708" i="5"/>
  <c r="AB707" i="5"/>
  <c r="U707" i="5"/>
  <c r="S707" i="5"/>
  <c r="R707" i="5"/>
  <c r="Q707" i="5"/>
  <c r="P707" i="5"/>
  <c r="O707" i="5"/>
  <c r="M707" i="5"/>
  <c r="N707" i="5" s="1"/>
  <c r="AB706" i="5"/>
  <c r="U706" i="5"/>
  <c r="Q706" i="5"/>
  <c r="M706" i="5"/>
  <c r="AB705" i="5"/>
  <c r="U705" i="5"/>
  <c r="Q705" i="5"/>
  <c r="N705" i="5"/>
  <c r="M705" i="5"/>
  <c r="AB704" i="5"/>
  <c r="U704" i="5"/>
  <c r="Q704" i="5"/>
  <c r="M704" i="5"/>
  <c r="AB703" i="5"/>
  <c r="U703" i="5"/>
  <c r="Q703" i="5"/>
  <c r="M703" i="5"/>
  <c r="AB702" i="5"/>
  <c r="U702" i="5"/>
  <c r="Q702" i="5"/>
  <c r="M702" i="5"/>
  <c r="AB701" i="5"/>
  <c r="U701" i="5"/>
  <c r="Q701" i="5"/>
  <c r="M701" i="5"/>
  <c r="N701" i="5" s="1"/>
  <c r="AB700" i="5"/>
  <c r="U700" i="5"/>
  <c r="S700" i="5"/>
  <c r="Q700" i="5"/>
  <c r="M700" i="5"/>
  <c r="AB699" i="5"/>
  <c r="U699" i="5"/>
  <c r="Q699" i="5"/>
  <c r="O699" i="5"/>
  <c r="N699" i="5"/>
  <c r="M699" i="5"/>
  <c r="P699" i="5" s="1"/>
  <c r="AB698" i="5"/>
  <c r="U698" i="5"/>
  <c r="Q698" i="5"/>
  <c r="M698" i="5"/>
  <c r="V698" i="5" s="1"/>
  <c r="AB697" i="5"/>
  <c r="U697" i="5"/>
  <c r="R697" i="5"/>
  <c r="Q697" i="5"/>
  <c r="M697" i="5"/>
  <c r="AB696" i="5"/>
  <c r="U696" i="5"/>
  <c r="S696" i="5"/>
  <c r="Q696" i="5"/>
  <c r="O696" i="5"/>
  <c r="M696" i="5"/>
  <c r="AB695" i="5"/>
  <c r="V695" i="5"/>
  <c r="U695" i="5"/>
  <c r="Q695" i="5"/>
  <c r="O695" i="5"/>
  <c r="N695" i="5"/>
  <c r="M695" i="5"/>
  <c r="AB694" i="5"/>
  <c r="U694" i="5"/>
  <c r="R694" i="5"/>
  <c r="Q694" i="5"/>
  <c r="N694" i="5"/>
  <c r="M694" i="5"/>
  <c r="AB693" i="5"/>
  <c r="U693" i="5"/>
  <c r="S693" i="5"/>
  <c r="Q693" i="5"/>
  <c r="P693" i="5"/>
  <c r="O693" i="5"/>
  <c r="N693" i="5"/>
  <c r="M693" i="5"/>
  <c r="R693" i="5" s="1"/>
  <c r="AB692" i="5"/>
  <c r="U692" i="5"/>
  <c r="Q692" i="5"/>
  <c r="M692" i="5"/>
  <c r="AB691" i="5"/>
  <c r="U691" i="5"/>
  <c r="Q691" i="5"/>
  <c r="M691" i="5"/>
  <c r="AB690" i="5"/>
  <c r="U690" i="5"/>
  <c r="R690" i="5"/>
  <c r="Q690" i="5"/>
  <c r="P690" i="5"/>
  <c r="O690" i="5"/>
  <c r="M690" i="5"/>
  <c r="AB689" i="5"/>
  <c r="V689" i="5"/>
  <c r="U689" i="5"/>
  <c r="R689" i="5"/>
  <c r="Q689" i="5"/>
  <c r="P689" i="5"/>
  <c r="O689" i="5"/>
  <c r="N689" i="5"/>
  <c r="M689" i="5"/>
  <c r="S689" i="5" s="1"/>
  <c r="AB688" i="5"/>
  <c r="U688" i="5"/>
  <c r="Q688" i="5"/>
  <c r="M688" i="5"/>
  <c r="AB687" i="5"/>
  <c r="U687" i="5"/>
  <c r="Q687" i="5"/>
  <c r="M687" i="5"/>
  <c r="AB686" i="5"/>
  <c r="U686" i="5"/>
  <c r="Q686" i="5"/>
  <c r="M686" i="5"/>
  <c r="AB685" i="5"/>
  <c r="U685" i="5"/>
  <c r="S685" i="5"/>
  <c r="Q685" i="5"/>
  <c r="N685" i="5"/>
  <c r="M685" i="5"/>
  <c r="AB684" i="5"/>
  <c r="U684" i="5"/>
  <c r="Q684" i="5"/>
  <c r="M684" i="5"/>
  <c r="AB683" i="5"/>
  <c r="U683" i="5"/>
  <c r="Q683" i="5"/>
  <c r="P683" i="5"/>
  <c r="N683" i="5"/>
  <c r="M683" i="5"/>
  <c r="AB682" i="5"/>
  <c r="U682" i="5"/>
  <c r="R682" i="5"/>
  <c r="Q682" i="5"/>
  <c r="M682" i="5"/>
  <c r="AB681" i="5"/>
  <c r="V681" i="5"/>
  <c r="U681" i="5"/>
  <c r="Q681" i="5"/>
  <c r="M681" i="5"/>
  <c r="AB680" i="5"/>
  <c r="U680" i="5"/>
  <c r="Q680" i="5"/>
  <c r="M680" i="5"/>
  <c r="AB679" i="5"/>
  <c r="U679" i="5"/>
  <c r="Q679" i="5"/>
  <c r="M679" i="5"/>
  <c r="AB678" i="5"/>
  <c r="U678" i="5"/>
  <c r="Q678" i="5"/>
  <c r="M678" i="5"/>
  <c r="S678" i="5" s="1"/>
  <c r="AB677" i="5"/>
  <c r="U677" i="5"/>
  <c r="S677" i="5"/>
  <c r="Q677" i="5"/>
  <c r="M677" i="5"/>
  <c r="AB676" i="5"/>
  <c r="U676" i="5"/>
  <c r="Q676" i="5"/>
  <c r="M676" i="5"/>
  <c r="AB675" i="5"/>
  <c r="U675" i="5"/>
  <c r="Q675" i="5"/>
  <c r="M675" i="5"/>
  <c r="AB674" i="5"/>
  <c r="U674" i="5"/>
  <c r="R674" i="5"/>
  <c r="Q674" i="5"/>
  <c r="M674" i="5"/>
  <c r="AB673" i="5"/>
  <c r="U673" i="5"/>
  <c r="R673" i="5"/>
  <c r="Q673" i="5"/>
  <c r="P673" i="5"/>
  <c r="M673" i="5"/>
  <c r="AB672" i="5"/>
  <c r="U672" i="5"/>
  <c r="Q672" i="5"/>
  <c r="M672" i="5"/>
  <c r="AB671" i="5"/>
  <c r="V671" i="5"/>
  <c r="U671" i="5"/>
  <c r="Q671" i="5"/>
  <c r="M671" i="5"/>
  <c r="O671" i="5" s="1"/>
  <c r="AB670" i="5"/>
  <c r="U670" i="5"/>
  <c r="Q670" i="5"/>
  <c r="P670" i="5"/>
  <c r="M670" i="5"/>
  <c r="AB669" i="5"/>
  <c r="U669" i="5"/>
  <c r="Q669" i="5"/>
  <c r="M669" i="5"/>
  <c r="AB668" i="5"/>
  <c r="U668" i="5"/>
  <c r="Q668" i="5"/>
  <c r="M668" i="5"/>
  <c r="AB667" i="5"/>
  <c r="U667" i="5"/>
  <c r="S667" i="5"/>
  <c r="Q667" i="5"/>
  <c r="O667" i="5"/>
  <c r="N667" i="5"/>
  <c r="M667" i="5"/>
  <c r="R667" i="5" s="1"/>
  <c r="AB666" i="5"/>
  <c r="U666" i="5"/>
  <c r="Q666" i="5"/>
  <c r="M666" i="5"/>
  <c r="AB665" i="5"/>
  <c r="U665" i="5"/>
  <c r="S665" i="5"/>
  <c r="Q665" i="5"/>
  <c r="M665" i="5"/>
  <c r="AB664" i="5"/>
  <c r="U664" i="5"/>
  <c r="Q664" i="5"/>
  <c r="M664" i="5"/>
  <c r="AB663" i="5"/>
  <c r="U663" i="5"/>
  <c r="Q663" i="5"/>
  <c r="P663" i="5"/>
  <c r="M663" i="5"/>
  <c r="AB662" i="5"/>
  <c r="U662" i="5"/>
  <c r="Q662" i="5"/>
  <c r="M662" i="5"/>
  <c r="S662" i="5" s="1"/>
  <c r="AB661" i="5"/>
  <c r="U661" i="5"/>
  <c r="Q661" i="5"/>
  <c r="P661" i="5"/>
  <c r="N661" i="5"/>
  <c r="M661" i="5"/>
  <c r="O661" i="5" s="1"/>
  <c r="AB660" i="5"/>
  <c r="U660" i="5"/>
  <c r="S660" i="5"/>
  <c r="Q660" i="5"/>
  <c r="M660" i="5"/>
  <c r="AB659" i="5"/>
  <c r="U659" i="5"/>
  <c r="Q659" i="5"/>
  <c r="M659" i="5"/>
  <c r="P659" i="5" s="1"/>
  <c r="AB658" i="5"/>
  <c r="U658" i="5"/>
  <c r="Q658" i="5"/>
  <c r="N658" i="5"/>
  <c r="M658" i="5"/>
  <c r="AB657" i="5"/>
  <c r="U657" i="5"/>
  <c r="S657" i="5"/>
  <c r="Q657" i="5"/>
  <c r="M657" i="5"/>
  <c r="AB656" i="5"/>
  <c r="U656" i="5"/>
  <c r="S656" i="5"/>
  <c r="R656" i="5"/>
  <c r="Q656" i="5"/>
  <c r="P656" i="5"/>
  <c r="M656" i="5"/>
  <c r="AB655" i="5"/>
  <c r="V655" i="5"/>
  <c r="U655" i="5"/>
  <c r="R655" i="5"/>
  <c r="Q655" i="5"/>
  <c r="P655" i="5"/>
  <c r="N655" i="5"/>
  <c r="M655" i="5"/>
  <c r="AB654" i="5"/>
  <c r="U654" i="5"/>
  <c r="Q654" i="5"/>
  <c r="M654" i="5"/>
  <c r="N654" i="5" s="1"/>
  <c r="AB653" i="5"/>
  <c r="V653" i="5"/>
  <c r="U653" i="5"/>
  <c r="S653" i="5"/>
  <c r="R653" i="5"/>
  <c r="Q653" i="5"/>
  <c r="O653" i="5"/>
  <c r="N653" i="5"/>
  <c r="M653" i="5"/>
  <c r="AB652" i="5"/>
  <c r="U652" i="5"/>
  <c r="Q652" i="5"/>
  <c r="M652" i="5"/>
  <c r="AB651" i="5"/>
  <c r="V651" i="5"/>
  <c r="U651" i="5"/>
  <c r="S651" i="5"/>
  <c r="R651" i="5"/>
  <c r="Q651" i="5"/>
  <c r="M651" i="5"/>
  <c r="AB650" i="5"/>
  <c r="U650" i="5"/>
  <c r="S650" i="5"/>
  <c r="Q650" i="5"/>
  <c r="P650" i="5"/>
  <c r="O650" i="5"/>
  <c r="N650" i="5"/>
  <c r="M650" i="5"/>
  <c r="R650" i="5" s="1"/>
  <c r="AB649" i="5"/>
  <c r="U649" i="5"/>
  <c r="Q649" i="5"/>
  <c r="O649" i="5"/>
  <c r="N649" i="5"/>
  <c r="M649" i="5"/>
  <c r="AB648" i="5"/>
  <c r="U648" i="5"/>
  <c r="Q648" i="5"/>
  <c r="M648" i="5"/>
  <c r="AB647" i="5"/>
  <c r="U647" i="5"/>
  <c r="Q647" i="5"/>
  <c r="M647" i="5"/>
  <c r="V647" i="5" s="1"/>
  <c r="AB646" i="5"/>
  <c r="U646" i="5"/>
  <c r="Q646" i="5"/>
  <c r="M646" i="5"/>
  <c r="AB645" i="5"/>
  <c r="V645" i="5"/>
  <c r="U645" i="5"/>
  <c r="S645" i="5"/>
  <c r="R645" i="5"/>
  <c r="Q645" i="5"/>
  <c r="M645" i="5"/>
  <c r="O645" i="5" s="1"/>
  <c r="AB644" i="5"/>
  <c r="U644" i="5"/>
  <c r="S644" i="5"/>
  <c r="R644" i="5"/>
  <c r="Q644" i="5"/>
  <c r="P644" i="5"/>
  <c r="N644" i="5"/>
  <c r="M644" i="5"/>
  <c r="O644" i="5" s="1"/>
  <c r="AB643" i="5"/>
  <c r="U643" i="5"/>
  <c r="S643" i="5"/>
  <c r="R643" i="5"/>
  <c r="Q643" i="5"/>
  <c r="O643" i="5"/>
  <c r="M643" i="5"/>
  <c r="AB642" i="5"/>
  <c r="U642" i="5"/>
  <c r="Q642" i="5"/>
  <c r="M642" i="5"/>
  <c r="AB641" i="5"/>
  <c r="U641" i="5"/>
  <c r="Q641" i="5"/>
  <c r="N641" i="5"/>
  <c r="M641" i="5"/>
  <c r="AB640" i="5"/>
  <c r="U640" i="5"/>
  <c r="R640" i="5"/>
  <c r="Q640" i="5"/>
  <c r="P640" i="5"/>
  <c r="O640" i="5"/>
  <c r="N640" i="5"/>
  <c r="M640" i="5"/>
  <c r="V640" i="5" s="1"/>
  <c r="AB639" i="5"/>
  <c r="U639" i="5"/>
  <c r="R639" i="5"/>
  <c r="Q639" i="5"/>
  <c r="P639" i="5"/>
  <c r="O639" i="5"/>
  <c r="N639" i="5"/>
  <c r="M639" i="5"/>
  <c r="S639" i="5" s="1"/>
  <c r="AB638" i="5"/>
  <c r="U638" i="5"/>
  <c r="Q638" i="5"/>
  <c r="M638" i="5"/>
  <c r="AB637" i="5"/>
  <c r="U637" i="5"/>
  <c r="R637" i="5"/>
  <c r="Q637" i="5"/>
  <c r="P637" i="5"/>
  <c r="O637" i="5"/>
  <c r="N637" i="5"/>
  <c r="M637" i="5"/>
  <c r="S637" i="5" s="1"/>
  <c r="AB636" i="5"/>
  <c r="U636" i="5"/>
  <c r="Q636" i="5"/>
  <c r="M636" i="5"/>
  <c r="AB635" i="5"/>
  <c r="U635" i="5"/>
  <c r="Q635" i="5"/>
  <c r="M635" i="5"/>
  <c r="AB634" i="5"/>
  <c r="U634" i="5"/>
  <c r="Q634" i="5"/>
  <c r="M634" i="5"/>
  <c r="AB633" i="5"/>
  <c r="U633" i="5"/>
  <c r="S633" i="5"/>
  <c r="Q633" i="5"/>
  <c r="P633" i="5"/>
  <c r="O633" i="5"/>
  <c r="M633" i="5"/>
  <c r="R633" i="5" s="1"/>
  <c r="AB632" i="5"/>
  <c r="U632" i="5"/>
  <c r="Q632" i="5"/>
  <c r="M632" i="5"/>
  <c r="N632" i="5" s="1"/>
  <c r="AB631" i="5"/>
  <c r="U631" i="5"/>
  <c r="Q631" i="5"/>
  <c r="M631" i="5"/>
  <c r="AB630" i="5"/>
  <c r="U630" i="5"/>
  <c r="Q630" i="5"/>
  <c r="M630" i="5"/>
  <c r="AB629" i="5"/>
  <c r="U629" i="5"/>
  <c r="Q629" i="5"/>
  <c r="M629" i="5"/>
  <c r="N629" i="5" s="1"/>
  <c r="AB628" i="5"/>
  <c r="U628" i="5"/>
  <c r="S628" i="5"/>
  <c r="Q628" i="5"/>
  <c r="N628" i="5"/>
  <c r="M628" i="5"/>
  <c r="AB627" i="5"/>
  <c r="U627" i="5"/>
  <c r="Q627" i="5"/>
  <c r="M627" i="5"/>
  <c r="N627" i="5" s="1"/>
  <c r="AB626" i="5"/>
  <c r="U626" i="5"/>
  <c r="S626" i="5"/>
  <c r="Q626" i="5"/>
  <c r="O626" i="5"/>
  <c r="N626" i="5"/>
  <c r="M626" i="5"/>
  <c r="V626" i="5" s="1"/>
  <c r="AB625" i="5"/>
  <c r="U625" i="5"/>
  <c r="S625" i="5"/>
  <c r="R625" i="5"/>
  <c r="Q625" i="5"/>
  <c r="M625" i="5"/>
  <c r="V625" i="5" s="1"/>
  <c r="AB624" i="5"/>
  <c r="V624" i="5"/>
  <c r="U624" i="5"/>
  <c r="Q624" i="5"/>
  <c r="P624" i="5"/>
  <c r="M624" i="5"/>
  <c r="O624" i="5" s="1"/>
  <c r="AB623" i="5"/>
  <c r="U623" i="5"/>
  <c r="R623" i="5"/>
  <c r="Q623" i="5"/>
  <c r="P623" i="5"/>
  <c r="O623" i="5"/>
  <c r="M623" i="5"/>
  <c r="S623" i="5" s="1"/>
  <c r="AB622" i="5"/>
  <c r="U622" i="5"/>
  <c r="Q622" i="5"/>
  <c r="N622" i="5"/>
  <c r="M622" i="5"/>
  <c r="AB621" i="5"/>
  <c r="U621" i="5"/>
  <c r="S621" i="5"/>
  <c r="R621" i="5"/>
  <c r="Q621" i="5"/>
  <c r="P621" i="5"/>
  <c r="N621" i="5"/>
  <c r="M621" i="5"/>
  <c r="O621" i="5" s="1"/>
  <c r="AB620" i="5"/>
  <c r="U620" i="5"/>
  <c r="S620" i="5"/>
  <c r="Q620" i="5"/>
  <c r="M620" i="5"/>
  <c r="AB619" i="5"/>
  <c r="U619" i="5"/>
  <c r="Q619" i="5"/>
  <c r="P619" i="5"/>
  <c r="M619" i="5"/>
  <c r="AB618" i="5"/>
  <c r="U618" i="5"/>
  <c r="Q618" i="5"/>
  <c r="M618" i="5"/>
  <c r="AB617" i="5"/>
  <c r="V617" i="5"/>
  <c r="U617" i="5"/>
  <c r="Q617" i="5"/>
  <c r="O617" i="5"/>
  <c r="M617" i="5"/>
  <c r="AB616" i="5"/>
  <c r="V616" i="5"/>
  <c r="U616" i="5"/>
  <c r="S616" i="5"/>
  <c r="Q616" i="5"/>
  <c r="M616" i="5"/>
  <c r="O616" i="5" s="1"/>
  <c r="AB615" i="5"/>
  <c r="V615" i="5"/>
  <c r="U615" i="5"/>
  <c r="S615" i="5"/>
  <c r="Q615" i="5"/>
  <c r="M615" i="5"/>
  <c r="AB614" i="5"/>
  <c r="U614" i="5"/>
  <c r="R614" i="5"/>
  <c r="Q614" i="5"/>
  <c r="P614" i="5"/>
  <c r="O614" i="5"/>
  <c r="N614" i="5"/>
  <c r="M614" i="5"/>
  <c r="S614" i="5" s="1"/>
  <c r="AB613" i="5"/>
  <c r="U613" i="5"/>
  <c r="Q613" i="5"/>
  <c r="O613" i="5"/>
  <c r="M613" i="5"/>
  <c r="S613" i="5" s="1"/>
  <c r="AB612" i="5"/>
  <c r="U612" i="5"/>
  <c r="Q612" i="5"/>
  <c r="M612" i="5"/>
  <c r="AB611" i="5"/>
  <c r="U611" i="5"/>
  <c r="Q611" i="5"/>
  <c r="M611" i="5"/>
  <c r="AB610" i="5"/>
  <c r="U610" i="5"/>
  <c r="Q610" i="5"/>
  <c r="M610" i="5"/>
  <c r="V610" i="5" s="1"/>
  <c r="AB609" i="5"/>
  <c r="U609" i="5"/>
  <c r="Q609" i="5"/>
  <c r="M609" i="5"/>
  <c r="N609" i="5" s="1"/>
  <c r="AB608" i="5"/>
  <c r="U608" i="5"/>
  <c r="S608" i="5"/>
  <c r="R608" i="5"/>
  <c r="Q608" i="5"/>
  <c r="P608" i="5"/>
  <c r="N608" i="5"/>
  <c r="M608" i="5"/>
  <c r="O608" i="5" s="1"/>
  <c r="AB607" i="5"/>
  <c r="U607" i="5"/>
  <c r="S607" i="5"/>
  <c r="R607" i="5"/>
  <c r="Q607" i="5"/>
  <c r="P607" i="5"/>
  <c r="O607" i="5"/>
  <c r="N607" i="5"/>
  <c r="M607" i="5"/>
  <c r="V607" i="5" s="1"/>
  <c r="AB606" i="5"/>
  <c r="V606" i="5"/>
  <c r="U606" i="5"/>
  <c r="R606" i="5"/>
  <c r="Q606" i="5"/>
  <c r="M606" i="5"/>
  <c r="AB605" i="5"/>
  <c r="U605" i="5"/>
  <c r="Q605" i="5"/>
  <c r="M605" i="5"/>
  <c r="O605" i="5" s="1"/>
  <c r="AB604" i="5"/>
  <c r="U604" i="5"/>
  <c r="Q604" i="5"/>
  <c r="O604" i="5"/>
  <c r="N604" i="5"/>
  <c r="M604" i="5"/>
  <c r="AB603" i="5"/>
  <c r="U603" i="5"/>
  <c r="Q603" i="5"/>
  <c r="M603" i="5"/>
  <c r="S603" i="5" s="1"/>
  <c r="AB602" i="5"/>
  <c r="V602" i="5"/>
  <c r="U602" i="5"/>
  <c r="Q602" i="5"/>
  <c r="M602" i="5"/>
  <c r="O602" i="5" s="1"/>
  <c r="AB601" i="5"/>
  <c r="U601" i="5"/>
  <c r="S601" i="5"/>
  <c r="R601" i="5"/>
  <c r="Q601" i="5"/>
  <c r="P601" i="5"/>
  <c r="O601" i="5"/>
  <c r="N601" i="5"/>
  <c r="M601" i="5"/>
  <c r="AB600" i="5"/>
  <c r="U600" i="5"/>
  <c r="S600" i="5"/>
  <c r="Q600" i="5"/>
  <c r="N600" i="5"/>
  <c r="M600" i="5"/>
  <c r="AB599" i="5"/>
  <c r="U599" i="5"/>
  <c r="Q599" i="5"/>
  <c r="M599" i="5"/>
  <c r="AB598" i="5"/>
  <c r="U598" i="5"/>
  <c r="S598" i="5"/>
  <c r="Q598" i="5"/>
  <c r="O598" i="5"/>
  <c r="N598" i="5"/>
  <c r="M598" i="5"/>
  <c r="AB597" i="5"/>
  <c r="U597" i="5"/>
  <c r="Q597" i="5"/>
  <c r="N597" i="5"/>
  <c r="M597" i="5"/>
  <c r="AB596" i="5"/>
  <c r="U596" i="5"/>
  <c r="Q596" i="5"/>
  <c r="M596" i="5"/>
  <c r="AB595" i="5"/>
  <c r="U595" i="5"/>
  <c r="S595" i="5"/>
  <c r="R595" i="5"/>
  <c r="Q595" i="5"/>
  <c r="M595" i="5"/>
  <c r="AB594" i="5"/>
  <c r="U594" i="5"/>
  <c r="S594" i="5"/>
  <c r="R594" i="5"/>
  <c r="Q594" i="5"/>
  <c r="N594" i="5"/>
  <c r="M594" i="5"/>
  <c r="AB593" i="5"/>
  <c r="V593" i="5"/>
  <c r="U593" i="5"/>
  <c r="Q593" i="5"/>
  <c r="M593" i="5"/>
  <c r="AB592" i="5"/>
  <c r="V592" i="5"/>
  <c r="U592" i="5"/>
  <c r="Q592" i="5"/>
  <c r="P592" i="5"/>
  <c r="N592" i="5"/>
  <c r="M592" i="5"/>
  <c r="AB591" i="5"/>
  <c r="U591" i="5"/>
  <c r="Q591" i="5"/>
  <c r="M591" i="5"/>
  <c r="AB590" i="5"/>
  <c r="U590" i="5"/>
  <c r="Q590" i="5"/>
  <c r="M590" i="5"/>
  <c r="AB589" i="5"/>
  <c r="V589" i="5"/>
  <c r="U589" i="5"/>
  <c r="S589" i="5"/>
  <c r="Q589" i="5"/>
  <c r="M589" i="5"/>
  <c r="O589" i="5" s="1"/>
  <c r="AB588" i="5"/>
  <c r="U588" i="5"/>
  <c r="S588" i="5"/>
  <c r="R588" i="5"/>
  <c r="Q588" i="5"/>
  <c r="P588" i="5"/>
  <c r="M588" i="5"/>
  <c r="N588" i="5" s="1"/>
  <c r="AB587" i="5"/>
  <c r="U587" i="5"/>
  <c r="Q587" i="5"/>
  <c r="M587" i="5"/>
  <c r="AB586" i="5"/>
  <c r="U586" i="5"/>
  <c r="Q586" i="5"/>
  <c r="M586" i="5"/>
  <c r="AB585" i="5"/>
  <c r="U585" i="5"/>
  <c r="Q585" i="5"/>
  <c r="M585" i="5"/>
  <c r="AB584" i="5"/>
  <c r="U584" i="5"/>
  <c r="Q584" i="5"/>
  <c r="M584" i="5"/>
  <c r="AB583" i="5"/>
  <c r="U583" i="5"/>
  <c r="Q583" i="5"/>
  <c r="M583" i="5"/>
  <c r="N583" i="5" s="1"/>
  <c r="AB582" i="5"/>
  <c r="U582" i="5"/>
  <c r="Q582" i="5"/>
  <c r="M582" i="5"/>
  <c r="AB581" i="5"/>
  <c r="U581" i="5"/>
  <c r="R581" i="5"/>
  <c r="Q581" i="5"/>
  <c r="P581" i="5"/>
  <c r="O581" i="5"/>
  <c r="M581" i="5"/>
  <c r="AB580" i="5"/>
  <c r="U580" i="5"/>
  <c r="Q580" i="5"/>
  <c r="O580" i="5"/>
  <c r="N580" i="5"/>
  <c r="M580" i="5"/>
  <c r="R580" i="5" s="1"/>
  <c r="AB579" i="5"/>
  <c r="U579" i="5"/>
  <c r="Q579" i="5"/>
  <c r="O579" i="5"/>
  <c r="M579" i="5"/>
  <c r="R579" i="5" s="1"/>
  <c r="AB578" i="5"/>
  <c r="U578" i="5"/>
  <c r="Q578" i="5"/>
  <c r="M578" i="5"/>
  <c r="AB577" i="5"/>
  <c r="U577" i="5"/>
  <c r="Q577" i="5"/>
  <c r="M577" i="5"/>
  <c r="O577" i="5" s="1"/>
  <c r="AB576" i="5"/>
  <c r="U576" i="5"/>
  <c r="Q576" i="5"/>
  <c r="M576" i="5"/>
  <c r="R576" i="5" s="1"/>
  <c r="AB575" i="5"/>
  <c r="U575" i="5"/>
  <c r="R575" i="5"/>
  <c r="Q575" i="5"/>
  <c r="M575" i="5"/>
  <c r="S575" i="5" s="1"/>
  <c r="AB574" i="5"/>
  <c r="U574" i="5"/>
  <c r="Q574" i="5"/>
  <c r="N574" i="5"/>
  <c r="M574" i="5"/>
  <c r="AB573" i="5"/>
  <c r="U573" i="5"/>
  <c r="Q573" i="5"/>
  <c r="M573" i="5"/>
  <c r="AB572" i="5"/>
  <c r="U572" i="5"/>
  <c r="Q572" i="5"/>
  <c r="M572" i="5"/>
  <c r="AB571" i="5"/>
  <c r="U571" i="5"/>
  <c r="Q571" i="5"/>
  <c r="M571" i="5"/>
  <c r="AB570" i="5"/>
  <c r="U570" i="5"/>
  <c r="Q570" i="5"/>
  <c r="M570" i="5"/>
  <c r="V570" i="5" s="1"/>
  <c r="AB569" i="5"/>
  <c r="U569" i="5"/>
  <c r="Q569" i="5"/>
  <c r="M569" i="5"/>
  <c r="AB568" i="5"/>
  <c r="U568" i="5"/>
  <c r="Q568" i="5"/>
  <c r="M568" i="5"/>
  <c r="AB567" i="5"/>
  <c r="U567" i="5"/>
  <c r="S567" i="5"/>
  <c r="R567" i="5"/>
  <c r="Q567" i="5"/>
  <c r="N567" i="5"/>
  <c r="M567" i="5"/>
  <c r="AB566" i="5"/>
  <c r="U566" i="5"/>
  <c r="Q566" i="5"/>
  <c r="M566" i="5"/>
  <c r="O566" i="5" s="1"/>
  <c r="AB565" i="5"/>
  <c r="U565" i="5"/>
  <c r="S565" i="5"/>
  <c r="R565" i="5"/>
  <c r="Q565" i="5"/>
  <c r="M565" i="5"/>
  <c r="P565" i="5" s="1"/>
  <c r="AB564" i="5"/>
  <c r="U564" i="5"/>
  <c r="S564" i="5"/>
  <c r="R564" i="5"/>
  <c r="Q564" i="5"/>
  <c r="M564" i="5"/>
  <c r="AB563" i="5"/>
  <c r="U563" i="5"/>
  <c r="S563" i="5"/>
  <c r="Q563" i="5"/>
  <c r="N563" i="5"/>
  <c r="M563" i="5"/>
  <c r="AB562" i="5"/>
  <c r="U562" i="5"/>
  <c r="Q562" i="5"/>
  <c r="M562" i="5"/>
  <c r="AB561" i="5"/>
  <c r="U561" i="5"/>
  <c r="Q561" i="5"/>
  <c r="O561" i="5"/>
  <c r="M561" i="5"/>
  <c r="AB560" i="5"/>
  <c r="U560" i="5"/>
  <c r="R560" i="5"/>
  <c r="Q560" i="5"/>
  <c r="P560" i="5"/>
  <c r="O560" i="5"/>
  <c r="M560" i="5"/>
  <c r="AB559" i="5"/>
  <c r="U559" i="5"/>
  <c r="Q559" i="5"/>
  <c r="M559" i="5"/>
  <c r="V559" i="5" s="1"/>
  <c r="AB558" i="5"/>
  <c r="U558" i="5"/>
  <c r="S558" i="5"/>
  <c r="R558" i="5"/>
  <c r="Q558" i="5"/>
  <c r="P558" i="5"/>
  <c r="O558" i="5"/>
  <c r="N558" i="5"/>
  <c r="M558" i="5"/>
  <c r="AB557" i="5"/>
  <c r="U557" i="5"/>
  <c r="Q557" i="5"/>
  <c r="M557" i="5"/>
  <c r="O557" i="5" s="1"/>
  <c r="AB556" i="5"/>
  <c r="U556" i="5"/>
  <c r="Q556" i="5"/>
  <c r="P556" i="5"/>
  <c r="M556" i="5"/>
  <c r="AB555" i="5"/>
  <c r="U555" i="5"/>
  <c r="R555" i="5"/>
  <c r="Q555" i="5"/>
  <c r="M555" i="5"/>
  <c r="N555" i="5" s="1"/>
  <c r="AB554" i="5"/>
  <c r="U554" i="5"/>
  <c r="Q554" i="5"/>
  <c r="M554" i="5"/>
  <c r="AB553" i="5"/>
  <c r="U553" i="5"/>
  <c r="Q553" i="5"/>
  <c r="P553" i="5"/>
  <c r="O553" i="5"/>
  <c r="N553" i="5"/>
  <c r="M553" i="5"/>
  <c r="AB552" i="5"/>
  <c r="U552" i="5"/>
  <c r="Q552" i="5"/>
  <c r="O552" i="5"/>
  <c r="N552" i="5"/>
  <c r="M552" i="5"/>
  <c r="V552" i="5" s="1"/>
  <c r="AB551" i="5"/>
  <c r="U551" i="5"/>
  <c r="Q551" i="5"/>
  <c r="M551" i="5"/>
  <c r="N551" i="5" s="1"/>
  <c r="AB550" i="5"/>
  <c r="U550" i="5"/>
  <c r="Q550" i="5"/>
  <c r="M550" i="5"/>
  <c r="AB549" i="5"/>
  <c r="U549" i="5"/>
  <c r="Q549" i="5"/>
  <c r="M549" i="5"/>
  <c r="AB548" i="5"/>
  <c r="U548" i="5"/>
  <c r="R548" i="5"/>
  <c r="Q548" i="5"/>
  <c r="M548" i="5"/>
  <c r="AB547" i="5"/>
  <c r="U547" i="5"/>
  <c r="Q547" i="5"/>
  <c r="M547" i="5"/>
  <c r="AB546" i="5"/>
  <c r="U546" i="5"/>
  <c r="S546" i="5"/>
  <c r="Q546" i="5"/>
  <c r="M546" i="5"/>
  <c r="AB545" i="5"/>
  <c r="U545" i="5"/>
  <c r="Q545" i="5"/>
  <c r="M545" i="5"/>
  <c r="AB544" i="5"/>
  <c r="U544" i="5"/>
  <c r="Q544" i="5"/>
  <c r="M544" i="5"/>
  <c r="AB543" i="5"/>
  <c r="U543" i="5"/>
  <c r="Q543" i="5"/>
  <c r="M543" i="5"/>
  <c r="AB542" i="5"/>
  <c r="U542" i="5"/>
  <c r="S542" i="5"/>
  <c r="R542" i="5"/>
  <c r="Q542" i="5"/>
  <c r="P542" i="5"/>
  <c r="O542" i="5"/>
  <c r="N542" i="5"/>
  <c r="M542" i="5"/>
  <c r="V542" i="5" s="1"/>
  <c r="AB541" i="5"/>
  <c r="U541" i="5"/>
  <c r="R541" i="5"/>
  <c r="Q541" i="5"/>
  <c r="P541" i="5"/>
  <c r="O541" i="5"/>
  <c r="N541" i="5"/>
  <c r="M541" i="5"/>
  <c r="AB540" i="5"/>
  <c r="U540" i="5"/>
  <c r="S540" i="5"/>
  <c r="Q540" i="5"/>
  <c r="M540" i="5"/>
  <c r="AB539" i="5"/>
  <c r="U539" i="5"/>
  <c r="R539" i="5"/>
  <c r="Q539" i="5"/>
  <c r="M539" i="5"/>
  <c r="AB538" i="5"/>
  <c r="V538" i="5"/>
  <c r="U538" i="5"/>
  <c r="S538" i="5"/>
  <c r="R538" i="5"/>
  <c r="Q538" i="5"/>
  <c r="M538" i="5"/>
  <c r="N538" i="5" s="1"/>
  <c r="AB537" i="5"/>
  <c r="U537" i="5"/>
  <c r="Q537" i="5"/>
  <c r="M537" i="5"/>
  <c r="P537" i="5" s="1"/>
  <c r="AB536" i="5"/>
  <c r="U536" i="5"/>
  <c r="Q536" i="5"/>
  <c r="P536" i="5"/>
  <c r="M536" i="5"/>
  <c r="S536" i="5" s="1"/>
  <c r="AB535" i="5"/>
  <c r="U535" i="5"/>
  <c r="Q535" i="5"/>
  <c r="O535" i="5"/>
  <c r="M535" i="5"/>
  <c r="S535" i="5" s="1"/>
  <c r="AB534" i="5"/>
  <c r="U534" i="5"/>
  <c r="Q534" i="5"/>
  <c r="M534" i="5"/>
  <c r="AB533" i="5"/>
  <c r="U533" i="5"/>
  <c r="Q533" i="5"/>
  <c r="M533" i="5"/>
  <c r="AB532" i="5"/>
  <c r="U532" i="5"/>
  <c r="S532" i="5"/>
  <c r="R532" i="5"/>
  <c r="Q532" i="5"/>
  <c r="P532" i="5"/>
  <c r="O532" i="5"/>
  <c r="N532" i="5"/>
  <c r="M532" i="5"/>
  <c r="AB531" i="5"/>
  <c r="U531" i="5"/>
  <c r="S531" i="5"/>
  <c r="Q531" i="5"/>
  <c r="P531" i="5"/>
  <c r="N531" i="5"/>
  <c r="M531" i="5"/>
  <c r="AB530" i="5"/>
  <c r="U530" i="5"/>
  <c r="Q530" i="5"/>
  <c r="M530" i="5"/>
  <c r="R530" i="5" s="1"/>
  <c r="AB529" i="5"/>
  <c r="U529" i="5"/>
  <c r="Q529" i="5"/>
  <c r="M529" i="5"/>
  <c r="AB528" i="5"/>
  <c r="U528" i="5"/>
  <c r="Q528" i="5"/>
  <c r="M528" i="5"/>
  <c r="AB527" i="5"/>
  <c r="U527" i="5"/>
  <c r="R527" i="5"/>
  <c r="Q527" i="5"/>
  <c r="P527" i="5"/>
  <c r="M527" i="5"/>
  <c r="V527" i="5" s="1"/>
  <c r="AB526" i="5"/>
  <c r="U526" i="5"/>
  <c r="S526" i="5"/>
  <c r="R526" i="5"/>
  <c r="Q526" i="5"/>
  <c r="M526" i="5"/>
  <c r="N526" i="5" s="1"/>
  <c r="AB525" i="5"/>
  <c r="U525" i="5"/>
  <c r="Q525" i="5"/>
  <c r="P525" i="5"/>
  <c r="N525" i="5"/>
  <c r="M525" i="5"/>
  <c r="AB524" i="5"/>
  <c r="V524" i="5"/>
  <c r="U524" i="5"/>
  <c r="S524" i="5"/>
  <c r="Q524" i="5"/>
  <c r="P524" i="5"/>
  <c r="N524" i="5"/>
  <c r="M524" i="5"/>
  <c r="AB523" i="5"/>
  <c r="U523" i="5"/>
  <c r="Q523" i="5"/>
  <c r="M523" i="5"/>
  <c r="AB522" i="5"/>
  <c r="U522" i="5"/>
  <c r="Q522" i="5"/>
  <c r="N522" i="5"/>
  <c r="M522" i="5"/>
  <c r="AB521" i="5"/>
  <c r="U521" i="5"/>
  <c r="S521" i="5"/>
  <c r="R521" i="5"/>
  <c r="Q521" i="5"/>
  <c r="N521" i="5"/>
  <c r="M521" i="5"/>
  <c r="AB520" i="5"/>
  <c r="U520" i="5"/>
  <c r="S520" i="5"/>
  <c r="R520" i="5"/>
  <c r="Q520" i="5"/>
  <c r="P520" i="5"/>
  <c r="N520" i="5"/>
  <c r="M520" i="5"/>
  <c r="O520" i="5" s="1"/>
  <c r="AB519" i="5"/>
  <c r="U519" i="5"/>
  <c r="S519" i="5"/>
  <c r="R519" i="5"/>
  <c r="Q519" i="5"/>
  <c r="P519" i="5"/>
  <c r="O519" i="5"/>
  <c r="N519" i="5"/>
  <c r="M519" i="5"/>
  <c r="V519" i="5" s="1"/>
  <c r="AB518" i="5"/>
  <c r="U518" i="5"/>
  <c r="Q518" i="5"/>
  <c r="P518" i="5"/>
  <c r="O518" i="5"/>
  <c r="N518" i="5"/>
  <c r="M518" i="5"/>
  <c r="V518" i="5" s="1"/>
  <c r="AB517" i="5"/>
  <c r="U517" i="5"/>
  <c r="S517" i="5"/>
  <c r="R517" i="5"/>
  <c r="Q517" i="5"/>
  <c r="W517" i="5" s="1"/>
  <c r="O517" i="5"/>
  <c r="N517" i="5"/>
  <c r="M517" i="5"/>
  <c r="P517" i="5" s="1"/>
  <c r="AB516" i="5"/>
  <c r="U516" i="5"/>
  <c r="Q516" i="5"/>
  <c r="M516" i="5"/>
  <c r="V516" i="5" s="1"/>
  <c r="AB515" i="5"/>
  <c r="U515" i="5"/>
  <c r="Q515" i="5"/>
  <c r="N515" i="5"/>
  <c r="M515" i="5"/>
  <c r="AB514" i="5"/>
  <c r="U514" i="5"/>
  <c r="Q514" i="5"/>
  <c r="N514" i="5"/>
  <c r="M514" i="5"/>
  <c r="P514" i="5" s="1"/>
  <c r="AB513" i="5"/>
  <c r="U513" i="5"/>
  <c r="S513" i="5"/>
  <c r="Q513" i="5"/>
  <c r="M513" i="5"/>
  <c r="AB512" i="5"/>
  <c r="U512" i="5"/>
  <c r="R512" i="5"/>
  <c r="Q512" i="5"/>
  <c r="N512" i="5"/>
  <c r="M512" i="5"/>
  <c r="AB511" i="5"/>
  <c r="U511" i="5"/>
  <c r="S511" i="5"/>
  <c r="R511" i="5"/>
  <c r="Q511" i="5"/>
  <c r="P511" i="5"/>
  <c r="M511" i="5"/>
  <c r="V511" i="5" s="1"/>
  <c r="AB510" i="5"/>
  <c r="U510" i="5"/>
  <c r="Q510" i="5"/>
  <c r="M510" i="5"/>
  <c r="AB509" i="5"/>
  <c r="U509" i="5"/>
  <c r="Q509" i="5"/>
  <c r="P509" i="5"/>
  <c r="O509" i="5"/>
  <c r="N509" i="5"/>
  <c r="M509" i="5"/>
  <c r="AB508" i="5"/>
  <c r="U508" i="5"/>
  <c r="Q508" i="5"/>
  <c r="M508" i="5"/>
  <c r="AB507" i="5"/>
  <c r="U507" i="5"/>
  <c r="S507" i="5"/>
  <c r="R507" i="5"/>
  <c r="Q507" i="5"/>
  <c r="M507" i="5"/>
  <c r="AB506" i="5"/>
  <c r="U506" i="5"/>
  <c r="Q506" i="5"/>
  <c r="P506" i="5"/>
  <c r="M506" i="5"/>
  <c r="AB505" i="5"/>
  <c r="U505" i="5"/>
  <c r="S505" i="5"/>
  <c r="R505" i="5"/>
  <c r="Q505" i="5"/>
  <c r="N505" i="5"/>
  <c r="M505" i="5"/>
  <c r="V505" i="5" s="1"/>
  <c r="AB504" i="5"/>
  <c r="U504" i="5"/>
  <c r="S504" i="5"/>
  <c r="R504" i="5"/>
  <c r="Q504" i="5"/>
  <c r="P504" i="5"/>
  <c r="O504" i="5"/>
  <c r="N504" i="5"/>
  <c r="M504" i="5"/>
  <c r="V504" i="5" s="1"/>
  <c r="AB503" i="5"/>
  <c r="U503" i="5"/>
  <c r="R503" i="5"/>
  <c r="Q503" i="5"/>
  <c r="P503" i="5"/>
  <c r="O503" i="5"/>
  <c r="N503" i="5"/>
  <c r="M503" i="5"/>
  <c r="V503" i="5" s="1"/>
  <c r="AB502" i="5"/>
  <c r="V502" i="5"/>
  <c r="U502" i="5"/>
  <c r="Q502" i="5"/>
  <c r="P502" i="5"/>
  <c r="N502" i="5"/>
  <c r="M502" i="5"/>
  <c r="AB501" i="5"/>
  <c r="U501" i="5"/>
  <c r="S501" i="5"/>
  <c r="Q501" i="5"/>
  <c r="M501" i="5"/>
  <c r="AB500" i="5"/>
  <c r="U500" i="5"/>
  <c r="Q500" i="5"/>
  <c r="P500" i="5"/>
  <c r="O500" i="5"/>
  <c r="M500" i="5"/>
  <c r="AB499" i="5"/>
  <c r="U499" i="5"/>
  <c r="Q499" i="5"/>
  <c r="M499" i="5"/>
  <c r="O499" i="5" s="1"/>
  <c r="AB498" i="5"/>
  <c r="U498" i="5"/>
  <c r="R498" i="5"/>
  <c r="Q498" i="5"/>
  <c r="N498" i="5"/>
  <c r="M498" i="5"/>
  <c r="AB497" i="5"/>
  <c r="U497" i="5"/>
  <c r="S497" i="5"/>
  <c r="R497" i="5"/>
  <c r="Q497" i="5"/>
  <c r="P497" i="5"/>
  <c r="M497" i="5"/>
  <c r="O497" i="5" s="1"/>
  <c r="AB496" i="5"/>
  <c r="U496" i="5"/>
  <c r="Q496" i="5"/>
  <c r="M496" i="5"/>
  <c r="AB495" i="5"/>
  <c r="U495" i="5"/>
  <c r="Q495" i="5"/>
  <c r="M495" i="5"/>
  <c r="R495" i="5" s="1"/>
  <c r="AB494" i="5"/>
  <c r="U494" i="5"/>
  <c r="Q494" i="5"/>
  <c r="M494" i="5"/>
  <c r="AB493" i="5"/>
  <c r="U493" i="5"/>
  <c r="Q493" i="5"/>
  <c r="M493" i="5"/>
  <c r="O493" i="5" s="1"/>
  <c r="AB492" i="5"/>
  <c r="U492" i="5"/>
  <c r="R492" i="5"/>
  <c r="Q492" i="5"/>
  <c r="N492" i="5"/>
  <c r="M492" i="5"/>
  <c r="AB491" i="5"/>
  <c r="U491" i="5"/>
  <c r="S491" i="5"/>
  <c r="R491" i="5"/>
  <c r="Q491" i="5"/>
  <c r="P491" i="5"/>
  <c r="M491" i="5"/>
  <c r="V491" i="5" s="1"/>
  <c r="AB490" i="5"/>
  <c r="U490" i="5"/>
  <c r="R490" i="5"/>
  <c r="Q490" i="5"/>
  <c r="P490" i="5"/>
  <c r="M490" i="5"/>
  <c r="V490" i="5" s="1"/>
  <c r="AB489" i="5"/>
  <c r="U489" i="5"/>
  <c r="Q489" i="5"/>
  <c r="P489" i="5"/>
  <c r="N489" i="5"/>
  <c r="M489" i="5"/>
  <c r="AB488" i="5"/>
  <c r="V488" i="5"/>
  <c r="U488" i="5"/>
  <c r="S488" i="5"/>
  <c r="R488" i="5"/>
  <c r="Q488" i="5"/>
  <c r="N488" i="5"/>
  <c r="M488" i="5"/>
  <c r="AB487" i="5"/>
  <c r="U487" i="5"/>
  <c r="S487" i="5"/>
  <c r="R487" i="5"/>
  <c r="Q487" i="5"/>
  <c r="P487" i="5"/>
  <c r="O487" i="5"/>
  <c r="M487" i="5"/>
  <c r="N487" i="5" s="1"/>
  <c r="AB486" i="5"/>
  <c r="U486" i="5"/>
  <c r="R486" i="5"/>
  <c r="Q486" i="5"/>
  <c r="P486" i="5"/>
  <c r="O486" i="5"/>
  <c r="N486" i="5"/>
  <c r="M486" i="5"/>
  <c r="V486" i="5" s="1"/>
  <c r="AB485" i="5"/>
  <c r="U485" i="5"/>
  <c r="Q485" i="5"/>
  <c r="M485" i="5"/>
  <c r="S485" i="5" s="1"/>
  <c r="AB484" i="5"/>
  <c r="U484" i="5"/>
  <c r="Q484" i="5"/>
  <c r="M484" i="5"/>
  <c r="AB483" i="5"/>
  <c r="U483" i="5"/>
  <c r="Q483" i="5"/>
  <c r="M483" i="5"/>
  <c r="AB482" i="5"/>
  <c r="U482" i="5"/>
  <c r="Q482" i="5"/>
  <c r="M482" i="5"/>
  <c r="P482" i="5" s="1"/>
  <c r="AB481" i="5"/>
  <c r="U481" i="5"/>
  <c r="Q481" i="5"/>
  <c r="M481" i="5"/>
  <c r="AB480" i="5"/>
  <c r="U480" i="5"/>
  <c r="S480" i="5"/>
  <c r="R480" i="5"/>
  <c r="Q480" i="5"/>
  <c r="P480" i="5"/>
  <c r="O480" i="5"/>
  <c r="N480" i="5"/>
  <c r="M480" i="5"/>
  <c r="V480" i="5" s="1"/>
  <c r="AB479" i="5"/>
  <c r="U479" i="5"/>
  <c r="Q479" i="5"/>
  <c r="M479" i="5"/>
  <c r="O479" i="5" s="1"/>
  <c r="AB478" i="5"/>
  <c r="U478" i="5"/>
  <c r="Q478" i="5"/>
  <c r="M478" i="5"/>
  <c r="N478" i="5" s="1"/>
  <c r="AB477" i="5"/>
  <c r="U477" i="5"/>
  <c r="S477" i="5"/>
  <c r="R477" i="5"/>
  <c r="Q477" i="5"/>
  <c r="P477" i="5"/>
  <c r="O477" i="5"/>
  <c r="M477" i="5"/>
  <c r="N477" i="5" s="1"/>
  <c r="AB476" i="5"/>
  <c r="U476" i="5"/>
  <c r="Q476" i="5"/>
  <c r="M476" i="5"/>
  <c r="O476" i="5" s="1"/>
  <c r="AB475" i="5"/>
  <c r="U475" i="5"/>
  <c r="Q475" i="5"/>
  <c r="M475" i="5"/>
  <c r="AB474" i="5"/>
  <c r="U474" i="5"/>
  <c r="S474" i="5"/>
  <c r="R474" i="5"/>
  <c r="Q474" i="5"/>
  <c r="P474" i="5"/>
  <c r="O474" i="5"/>
  <c r="M474" i="5"/>
  <c r="N474" i="5" s="1"/>
  <c r="W474" i="5" s="1"/>
  <c r="AB473" i="5"/>
  <c r="U473" i="5"/>
  <c r="Q473" i="5"/>
  <c r="P473" i="5"/>
  <c r="O473" i="5"/>
  <c r="N473" i="5"/>
  <c r="M473" i="5"/>
  <c r="AB472" i="5"/>
  <c r="V472" i="5"/>
  <c r="U472" i="5"/>
  <c r="Q472" i="5"/>
  <c r="N472" i="5"/>
  <c r="M472" i="5"/>
  <c r="AB471" i="5"/>
  <c r="U471" i="5"/>
  <c r="R471" i="5"/>
  <c r="Q471" i="5"/>
  <c r="P471" i="5"/>
  <c r="O471" i="5"/>
  <c r="N471" i="5"/>
  <c r="M471" i="5"/>
  <c r="S471" i="5" s="1"/>
  <c r="AB470" i="5"/>
  <c r="U470" i="5"/>
  <c r="Q470" i="5"/>
  <c r="P470" i="5"/>
  <c r="M470" i="5"/>
  <c r="AB469" i="5"/>
  <c r="U469" i="5"/>
  <c r="Q469" i="5"/>
  <c r="M469" i="5"/>
  <c r="AB468" i="5"/>
  <c r="U468" i="5"/>
  <c r="S468" i="5"/>
  <c r="R468" i="5"/>
  <c r="Q468" i="5"/>
  <c r="P468" i="5"/>
  <c r="O468" i="5"/>
  <c r="M468" i="5"/>
  <c r="N468" i="5" s="1"/>
  <c r="AB467" i="5"/>
  <c r="U467" i="5"/>
  <c r="R467" i="5"/>
  <c r="Q467" i="5"/>
  <c r="P467" i="5"/>
  <c r="O467" i="5"/>
  <c r="M467" i="5"/>
  <c r="V467" i="5" s="1"/>
  <c r="AB466" i="5"/>
  <c r="V466" i="5"/>
  <c r="U466" i="5"/>
  <c r="Q466" i="5"/>
  <c r="P466" i="5"/>
  <c r="N466" i="5"/>
  <c r="M466" i="5"/>
  <c r="AB465" i="5"/>
  <c r="U465" i="5"/>
  <c r="Q465" i="5"/>
  <c r="M465" i="5"/>
  <c r="S465" i="5" s="1"/>
  <c r="AB464" i="5"/>
  <c r="U464" i="5"/>
  <c r="Q464" i="5"/>
  <c r="M464" i="5"/>
  <c r="N464" i="5" s="1"/>
  <c r="AB463" i="5"/>
  <c r="U463" i="5"/>
  <c r="Q463" i="5"/>
  <c r="M463" i="5"/>
  <c r="AB462" i="5"/>
  <c r="U462" i="5"/>
  <c r="Q462" i="5"/>
  <c r="M462" i="5"/>
  <c r="V462" i="5" s="1"/>
  <c r="AB461" i="5"/>
  <c r="U461" i="5"/>
  <c r="R461" i="5"/>
  <c r="Q461" i="5"/>
  <c r="M461" i="5"/>
  <c r="AB460" i="5"/>
  <c r="U460" i="5"/>
  <c r="Q460" i="5"/>
  <c r="M460" i="5"/>
  <c r="O460" i="5" s="1"/>
  <c r="AB459" i="5"/>
  <c r="U459" i="5"/>
  <c r="Q459" i="5"/>
  <c r="M459" i="5"/>
  <c r="O459" i="5" s="1"/>
  <c r="AB458" i="5"/>
  <c r="U458" i="5"/>
  <c r="Q458" i="5"/>
  <c r="M458" i="5"/>
  <c r="AB457" i="5"/>
  <c r="V457" i="5"/>
  <c r="U457" i="5"/>
  <c r="Q457" i="5"/>
  <c r="M457" i="5"/>
  <c r="R457" i="5" s="1"/>
  <c r="AB456" i="5"/>
  <c r="U456" i="5"/>
  <c r="S456" i="5"/>
  <c r="R456" i="5"/>
  <c r="Q456" i="5"/>
  <c r="O456" i="5"/>
  <c r="M456" i="5"/>
  <c r="AB455" i="5"/>
  <c r="V455" i="5"/>
  <c r="U455" i="5"/>
  <c r="Q455" i="5"/>
  <c r="P455" i="5"/>
  <c r="O455" i="5"/>
  <c r="N455" i="5"/>
  <c r="M455" i="5"/>
  <c r="AB454" i="5"/>
  <c r="V454" i="5"/>
  <c r="U454" i="5"/>
  <c r="S454" i="5"/>
  <c r="Q454" i="5"/>
  <c r="M454" i="5"/>
  <c r="AB453" i="5"/>
  <c r="U453" i="5"/>
  <c r="Q453" i="5"/>
  <c r="M453" i="5"/>
  <c r="AB452" i="5"/>
  <c r="U452" i="5"/>
  <c r="Q452" i="5"/>
  <c r="M452" i="5"/>
  <c r="R452" i="5" s="1"/>
  <c r="AB451" i="5"/>
  <c r="U451" i="5"/>
  <c r="Q451" i="5"/>
  <c r="N451" i="5"/>
  <c r="M451" i="5"/>
  <c r="AB450" i="5"/>
  <c r="U450" i="5"/>
  <c r="Q450" i="5"/>
  <c r="M450" i="5"/>
  <c r="S450" i="5" s="1"/>
  <c r="AB449" i="5"/>
  <c r="U449" i="5"/>
  <c r="Q449" i="5"/>
  <c r="M449" i="5"/>
  <c r="O449" i="5" s="1"/>
  <c r="AB448" i="5"/>
  <c r="U448" i="5"/>
  <c r="Q448" i="5"/>
  <c r="M448" i="5"/>
  <c r="AB447" i="5"/>
  <c r="V447" i="5"/>
  <c r="U447" i="5"/>
  <c r="R447" i="5"/>
  <c r="Q447" i="5"/>
  <c r="M447" i="5"/>
  <c r="AB446" i="5"/>
  <c r="U446" i="5"/>
  <c r="S446" i="5"/>
  <c r="R446" i="5"/>
  <c r="Q446" i="5"/>
  <c r="P446" i="5"/>
  <c r="O446" i="5"/>
  <c r="M446" i="5"/>
  <c r="N446" i="5" s="1"/>
  <c r="AB445" i="5"/>
  <c r="U445" i="5"/>
  <c r="Q445" i="5"/>
  <c r="M445" i="5"/>
  <c r="AB444" i="5"/>
  <c r="V444" i="5"/>
  <c r="U444" i="5"/>
  <c r="Q444" i="5"/>
  <c r="M444" i="5"/>
  <c r="AB443" i="5"/>
  <c r="U443" i="5"/>
  <c r="Q443" i="5"/>
  <c r="M443" i="5"/>
  <c r="S443" i="5" s="1"/>
  <c r="AB442" i="5"/>
  <c r="U442" i="5"/>
  <c r="R442" i="5"/>
  <c r="Q442" i="5"/>
  <c r="M442" i="5"/>
  <c r="AB441" i="5"/>
  <c r="U441" i="5"/>
  <c r="Q441" i="5"/>
  <c r="M441" i="5"/>
  <c r="AB440" i="5"/>
  <c r="U440" i="5"/>
  <c r="Q440" i="5"/>
  <c r="M440" i="5"/>
  <c r="V440" i="5" s="1"/>
  <c r="AB439" i="5"/>
  <c r="U439" i="5"/>
  <c r="R439" i="5"/>
  <c r="Q439" i="5"/>
  <c r="P439" i="5"/>
  <c r="O439" i="5"/>
  <c r="N439" i="5"/>
  <c r="M439" i="5"/>
  <c r="V439" i="5" s="1"/>
  <c r="AB438" i="5"/>
  <c r="U438" i="5"/>
  <c r="R438" i="5"/>
  <c r="Q438" i="5"/>
  <c r="P438" i="5"/>
  <c r="O438" i="5"/>
  <c r="N438" i="5"/>
  <c r="M438" i="5"/>
  <c r="V438" i="5" s="1"/>
  <c r="AB437" i="5"/>
  <c r="U437" i="5"/>
  <c r="Q437" i="5"/>
  <c r="P437" i="5"/>
  <c r="M437" i="5"/>
  <c r="N437" i="5" s="1"/>
  <c r="AB436" i="5"/>
  <c r="U436" i="5"/>
  <c r="Q436" i="5"/>
  <c r="M436" i="5"/>
  <c r="AB435" i="5"/>
  <c r="U435" i="5"/>
  <c r="Q435" i="5"/>
  <c r="M435" i="5"/>
  <c r="P435" i="5" s="1"/>
  <c r="AB434" i="5"/>
  <c r="U434" i="5"/>
  <c r="Q434" i="5"/>
  <c r="O434" i="5"/>
  <c r="M434" i="5"/>
  <c r="AB433" i="5"/>
  <c r="U433" i="5"/>
  <c r="S433" i="5"/>
  <c r="Q433" i="5"/>
  <c r="O433" i="5"/>
  <c r="M433" i="5"/>
  <c r="AB432" i="5"/>
  <c r="U432" i="5"/>
  <c r="Q432" i="5"/>
  <c r="M432" i="5"/>
  <c r="R432" i="5" s="1"/>
  <c r="AB431" i="5"/>
  <c r="U431" i="5"/>
  <c r="S431" i="5"/>
  <c r="Q431" i="5"/>
  <c r="M431" i="5"/>
  <c r="AB430" i="5"/>
  <c r="U430" i="5"/>
  <c r="Q430" i="5"/>
  <c r="M430" i="5"/>
  <c r="AB429" i="5"/>
  <c r="U429" i="5"/>
  <c r="S429" i="5"/>
  <c r="Q429" i="5"/>
  <c r="P429" i="5"/>
  <c r="O429" i="5"/>
  <c r="N429" i="5"/>
  <c r="M429" i="5"/>
  <c r="R429" i="5" s="1"/>
  <c r="AB428" i="5"/>
  <c r="U428" i="5"/>
  <c r="Q428" i="5"/>
  <c r="M428" i="5"/>
  <c r="AB427" i="5"/>
  <c r="V427" i="5"/>
  <c r="U427" i="5"/>
  <c r="Q427" i="5"/>
  <c r="N427" i="5"/>
  <c r="M427" i="5"/>
  <c r="S427" i="5" s="1"/>
  <c r="AB426" i="5"/>
  <c r="U426" i="5"/>
  <c r="Q426" i="5"/>
  <c r="O426" i="5"/>
  <c r="M426" i="5"/>
  <c r="AB425" i="5"/>
  <c r="U425" i="5"/>
  <c r="Q425" i="5"/>
  <c r="P425" i="5"/>
  <c r="O425" i="5"/>
  <c r="M425" i="5"/>
  <c r="AB424" i="5"/>
  <c r="U424" i="5"/>
  <c r="Q424" i="5"/>
  <c r="M424" i="5"/>
  <c r="AB423" i="5"/>
  <c r="U423" i="5"/>
  <c r="S423" i="5"/>
  <c r="Q423" i="5"/>
  <c r="O423" i="5"/>
  <c r="M423" i="5"/>
  <c r="AB422" i="5"/>
  <c r="U422" i="5"/>
  <c r="Q422" i="5"/>
  <c r="M422" i="5"/>
  <c r="AB421" i="5"/>
  <c r="U421" i="5"/>
  <c r="Q421" i="5"/>
  <c r="M421" i="5"/>
  <c r="AB420" i="5"/>
  <c r="U420" i="5"/>
  <c r="Q420" i="5"/>
  <c r="M420" i="5"/>
  <c r="P420" i="5" s="1"/>
  <c r="AB419" i="5"/>
  <c r="U419" i="5"/>
  <c r="Q419" i="5"/>
  <c r="M419" i="5"/>
  <c r="V419" i="5" s="1"/>
  <c r="AB418" i="5"/>
  <c r="V418" i="5"/>
  <c r="U418" i="5"/>
  <c r="Q418" i="5"/>
  <c r="M418" i="5"/>
  <c r="AB417" i="5"/>
  <c r="U417" i="5"/>
  <c r="S417" i="5"/>
  <c r="R417" i="5"/>
  <c r="Q417" i="5"/>
  <c r="M417" i="5"/>
  <c r="AB416" i="5"/>
  <c r="U416" i="5"/>
  <c r="Q416" i="5"/>
  <c r="P416" i="5"/>
  <c r="N416" i="5"/>
  <c r="M416" i="5"/>
  <c r="S416" i="5" s="1"/>
  <c r="AB415" i="5"/>
  <c r="U415" i="5"/>
  <c r="Q415" i="5"/>
  <c r="M415" i="5"/>
  <c r="S415" i="5" s="1"/>
  <c r="AB414" i="5"/>
  <c r="U414" i="5"/>
  <c r="Q414" i="5"/>
  <c r="M414" i="5"/>
  <c r="AB413" i="5"/>
  <c r="U413" i="5"/>
  <c r="R413" i="5"/>
  <c r="Q413" i="5"/>
  <c r="M413" i="5"/>
  <c r="S413" i="5" s="1"/>
  <c r="AB412" i="5"/>
  <c r="U412" i="5"/>
  <c r="Q412" i="5"/>
  <c r="M412" i="5"/>
  <c r="R412" i="5" s="1"/>
  <c r="AB411" i="5"/>
  <c r="U411" i="5"/>
  <c r="Q411" i="5"/>
  <c r="M411" i="5"/>
  <c r="O411" i="5" s="1"/>
  <c r="AB410" i="5"/>
  <c r="U410" i="5"/>
  <c r="Q410" i="5"/>
  <c r="M410" i="5"/>
  <c r="AB409" i="5"/>
  <c r="U409" i="5"/>
  <c r="S409" i="5"/>
  <c r="R409" i="5"/>
  <c r="Q409" i="5"/>
  <c r="O409" i="5"/>
  <c r="M409" i="5"/>
  <c r="AB408" i="5"/>
  <c r="U408" i="5"/>
  <c r="S408" i="5"/>
  <c r="Q408" i="5"/>
  <c r="O408" i="5"/>
  <c r="N408" i="5"/>
  <c r="M408" i="5"/>
  <c r="AB407" i="5"/>
  <c r="U407" i="5"/>
  <c r="Q407" i="5"/>
  <c r="M407" i="5"/>
  <c r="S407" i="5" s="1"/>
  <c r="AB406" i="5"/>
  <c r="U406" i="5"/>
  <c r="Q406" i="5"/>
  <c r="M406" i="5"/>
  <c r="AB405" i="5"/>
  <c r="U405" i="5"/>
  <c r="S405" i="5"/>
  <c r="R405" i="5"/>
  <c r="Q405" i="5"/>
  <c r="P405" i="5"/>
  <c r="O405" i="5"/>
  <c r="M405" i="5"/>
  <c r="N405" i="5" s="1"/>
  <c r="AB404" i="5"/>
  <c r="U404" i="5"/>
  <c r="Q404" i="5"/>
  <c r="M404" i="5"/>
  <c r="P404" i="5" s="1"/>
  <c r="AB403" i="5"/>
  <c r="U403" i="5"/>
  <c r="Q403" i="5"/>
  <c r="P403" i="5"/>
  <c r="O403" i="5"/>
  <c r="N403" i="5"/>
  <c r="M403" i="5"/>
  <c r="AB402" i="5"/>
  <c r="U402" i="5"/>
  <c r="Q402" i="5"/>
  <c r="M402" i="5"/>
  <c r="AB401" i="5"/>
  <c r="U401" i="5"/>
  <c r="S401" i="5"/>
  <c r="Q401" i="5"/>
  <c r="M401" i="5"/>
  <c r="R401" i="5" s="1"/>
  <c r="AB400" i="5"/>
  <c r="U400" i="5"/>
  <c r="Q400" i="5"/>
  <c r="M400" i="5"/>
  <c r="AB399" i="5"/>
  <c r="V399" i="5"/>
  <c r="U399" i="5"/>
  <c r="Q399" i="5"/>
  <c r="M399" i="5"/>
  <c r="N399" i="5" s="1"/>
  <c r="AB398" i="5"/>
  <c r="U398" i="5"/>
  <c r="Q398" i="5"/>
  <c r="O398" i="5"/>
  <c r="M398" i="5"/>
  <c r="AB397" i="5"/>
  <c r="U397" i="5"/>
  <c r="Q397" i="5"/>
  <c r="M397" i="5"/>
  <c r="AB396" i="5"/>
  <c r="U396" i="5"/>
  <c r="S396" i="5"/>
  <c r="Q396" i="5"/>
  <c r="M396" i="5"/>
  <c r="AB395" i="5"/>
  <c r="U395" i="5"/>
  <c r="Q395" i="5"/>
  <c r="M395" i="5"/>
  <c r="AB394" i="5"/>
  <c r="U394" i="5"/>
  <c r="Q394" i="5"/>
  <c r="M394" i="5"/>
  <c r="V394" i="5" s="1"/>
  <c r="AB393" i="5"/>
  <c r="U393" i="5"/>
  <c r="Q393" i="5"/>
  <c r="M393" i="5"/>
  <c r="S393" i="5" s="1"/>
  <c r="AB392" i="5"/>
  <c r="U392" i="5"/>
  <c r="Q392" i="5"/>
  <c r="M392" i="5"/>
  <c r="S392" i="5" s="1"/>
  <c r="AB391" i="5"/>
  <c r="U391" i="5"/>
  <c r="Q391" i="5"/>
  <c r="M391" i="5"/>
  <c r="P391" i="5" s="1"/>
  <c r="AB390" i="5"/>
  <c r="U390" i="5"/>
  <c r="S390" i="5"/>
  <c r="Q390" i="5"/>
  <c r="P390" i="5"/>
  <c r="O390" i="5"/>
  <c r="M390" i="5"/>
  <c r="AB389" i="5"/>
  <c r="U389" i="5"/>
  <c r="Q389" i="5"/>
  <c r="M389" i="5"/>
  <c r="AB388" i="5"/>
  <c r="U388" i="5"/>
  <c r="S388" i="5"/>
  <c r="Q388" i="5"/>
  <c r="M388" i="5"/>
  <c r="R388" i="5" s="1"/>
  <c r="AB387" i="5"/>
  <c r="U387" i="5"/>
  <c r="S387" i="5"/>
  <c r="Q387" i="5"/>
  <c r="P387" i="5"/>
  <c r="O387" i="5"/>
  <c r="M387" i="5"/>
  <c r="AB386" i="5"/>
  <c r="U386" i="5"/>
  <c r="Q386" i="5"/>
  <c r="M386" i="5"/>
  <c r="P386" i="5" s="1"/>
  <c r="AB385" i="5"/>
  <c r="U385" i="5"/>
  <c r="Q385" i="5"/>
  <c r="M385" i="5"/>
  <c r="AB384" i="5"/>
  <c r="U384" i="5"/>
  <c r="S384" i="5"/>
  <c r="Q384" i="5"/>
  <c r="M384" i="5"/>
  <c r="AB383" i="5"/>
  <c r="U383" i="5"/>
  <c r="Q383" i="5"/>
  <c r="M383" i="5"/>
  <c r="R383" i="5" s="1"/>
  <c r="AB382" i="5"/>
  <c r="U382" i="5"/>
  <c r="Q382" i="5"/>
  <c r="M382" i="5"/>
  <c r="AB381" i="5"/>
  <c r="U381" i="5"/>
  <c r="S381" i="5"/>
  <c r="Q381" i="5"/>
  <c r="M381" i="5"/>
  <c r="AB380" i="5"/>
  <c r="U380" i="5"/>
  <c r="Q380" i="5"/>
  <c r="M380" i="5"/>
  <c r="O380" i="5" s="1"/>
  <c r="AB379" i="5"/>
  <c r="U379" i="5"/>
  <c r="Q379" i="5"/>
  <c r="O379" i="5"/>
  <c r="M379" i="5"/>
  <c r="AB378" i="5"/>
  <c r="U378" i="5"/>
  <c r="Q378" i="5"/>
  <c r="M378" i="5"/>
  <c r="AB377" i="5"/>
  <c r="U377" i="5"/>
  <c r="Q377" i="5"/>
  <c r="M377" i="5"/>
  <c r="V377" i="5" s="1"/>
  <c r="AB376" i="5"/>
  <c r="U376" i="5"/>
  <c r="Q376" i="5"/>
  <c r="M376" i="5"/>
  <c r="AB375" i="5"/>
  <c r="U375" i="5"/>
  <c r="Q375" i="5"/>
  <c r="M375" i="5"/>
  <c r="O375" i="5" s="1"/>
  <c r="AB374" i="5"/>
  <c r="U374" i="5"/>
  <c r="Q374" i="5"/>
  <c r="P374" i="5"/>
  <c r="M374" i="5"/>
  <c r="V374" i="5" s="1"/>
  <c r="AB373" i="5"/>
  <c r="U373" i="5"/>
  <c r="Q373" i="5"/>
  <c r="M373" i="5"/>
  <c r="AB372" i="5"/>
  <c r="U372" i="5"/>
  <c r="Q372" i="5"/>
  <c r="M372" i="5"/>
  <c r="AB371" i="5"/>
  <c r="U371" i="5"/>
  <c r="Q371" i="5"/>
  <c r="M371" i="5"/>
  <c r="AB370" i="5"/>
  <c r="U370" i="5"/>
  <c r="Q370" i="5"/>
  <c r="M370" i="5"/>
  <c r="P370" i="5" s="1"/>
  <c r="AB369" i="5"/>
  <c r="U369" i="5"/>
  <c r="Q369" i="5"/>
  <c r="M369" i="5"/>
  <c r="P369" i="5" s="1"/>
  <c r="AB368" i="5"/>
  <c r="U368" i="5"/>
  <c r="S368" i="5"/>
  <c r="Q368" i="5"/>
  <c r="M368" i="5"/>
  <c r="P368" i="5" s="1"/>
  <c r="AB367" i="5"/>
  <c r="U367" i="5"/>
  <c r="S367" i="5"/>
  <c r="R367" i="5"/>
  <c r="Q367" i="5"/>
  <c r="M367" i="5"/>
  <c r="N367" i="5" s="1"/>
  <c r="AB366" i="5"/>
  <c r="V366" i="5"/>
  <c r="U366" i="5"/>
  <c r="R366" i="5"/>
  <c r="Q366" i="5"/>
  <c r="P366" i="5"/>
  <c r="M366" i="5"/>
  <c r="AB365" i="5"/>
  <c r="U365" i="5"/>
  <c r="Q365" i="5"/>
  <c r="M365" i="5"/>
  <c r="AB364" i="5"/>
  <c r="U364" i="5"/>
  <c r="Q364" i="5"/>
  <c r="M364" i="5"/>
  <c r="R364" i="5" s="1"/>
  <c r="AB363" i="5"/>
  <c r="U363" i="5"/>
  <c r="Q363" i="5"/>
  <c r="M363" i="5"/>
  <c r="AB362" i="5"/>
  <c r="U362" i="5"/>
  <c r="Q362" i="5"/>
  <c r="M362" i="5"/>
  <c r="AB361" i="5"/>
  <c r="U361" i="5"/>
  <c r="Q361" i="5"/>
  <c r="M361" i="5"/>
  <c r="AB360" i="5"/>
  <c r="U360" i="5"/>
  <c r="R360" i="5"/>
  <c r="Q360" i="5"/>
  <c r="M360" i="5"/>
  <c r="AB359" i="5"/>
  <c r="U359" i="5"/>
  <c r="Q359" i="5"/>
  <c r="M359" i="5"/>
  <c r="AB358" i="5"/>
  <c r="U358" i="5"/>
  <c r="Q358" i="5"/>
  <c r="M358" i="5"/>
  <c r="V358" i="5" s="1"/>
  <c r="AB357" i="5"/>
  <c r="U357" i="5"/>
  <c r="Q357" i="5"/>
  <c r="M357" i="5"/>
  <c r="AB356" i="5"/>
  <c r="U356" i="5"/>
  <c r="Q356" i="5"/>
  <c r="M356" i="5"/>
  <c r="S356" i="5" s="1"/>
  <c r="AB355" i="5"/>
  <c r="U355" i="5"/>
  <c r="Q355" i="5"/>
  <c r="M355" i="5"/>
  <c r="AB354" i="5"/>
  <c r="U354" i="5"/>
  <c r="Q354" i="5"/>
  <c r="P354" i="5"/>
  <c r="M354" i="5"/>
  <c r="AB353" i="5"/>
  <c r="V353" i="5"/>
  <c r="U353" i="5"/>
  <c r="S353" i="5"/>
  <c r="Q353" i="5"/>
  <c r="N353" i="5"/>
  <c r="M353" i="5"/>
  <c r="AB352" i="5"/>
  <c r="U352" i="5"/>
  <c r="Q352" i="5"/>
  <c r="M352" i="5"/>
  <c r="O352" i="5" s="1"/>
  <c r="AB351" i="5"/>
  <c r="U351" i="5"/>
  <c r="Q351" i="5"/>
  <c r="M351" i="5"/>
  <c r="O351" i="5" s="1"/>
  <c r="AB350" i="5"/>
  <c r="U350" i="5"/>
  <c r="Q350" i="5"/>
  <c r="M350" i="5"/>
  <c r="AB349" i="5"/>
  <c r="U349" i="5"/>
  <c r="Q349" i="5"/>
  <c r="M349" i="5"/>
  <c r="V349" i="5" s="1"/>
  <c r="AB348" i="5"/>
  <c r="U348" i="5"/>
  <c r="Q348" i="5"/>
  <c r="M348" i="5"/>
  <c r="R348" i="5" s="1"/>
  <c r="AB347" i="5"/>
  <c r="U347" i="5"/>
  <c r="Q347" i="5"/>
  <c r="M347" i="5"/>
  <c r="AB346" i="5"/>
  <c r="U346" i="5"/>
  <c r="Q346" i="5"/>
  <c r="M346" i="5"/>
  <c r="R346" i="5" s="1"/>
  <c r="AB345" i="5"/>
  <c r="U345" i="5"/>
  <c r="S345" i="5"/>
  <c r="Q345" i="5"/>
  <c r="M345" i="5"/>
  <c r="P345" i="5" s="1"/>
  <c r="AB344" i="5"/>
  <c r="U344" i="5"/>
  <c r="Q344" i="5"/>
  <c r="M344" i="5"/>
  <c r="AB343" i="5"/>
  <c r="U343" i="5"/>
  <c r="Q343" i="5"/>
  <c r="M343" i="5"/>
  <c r="AB342" i="5"/>
  <c r="U342" i="5"/>
  <c r="Q342" i="5"/>
  <c r="M342" i="5"/>
  <c r="S342" i="5" s="1"/>
  <c r="AB341" i="5"/>
  <c r="U341" i="5"/>
  <c r="Q341" i="5"/>
  <c r="M341" i="5"/>
  <c r="S341" i="5" s="1"/>
  <c r="AB340" i="5"/>
  <c r="U340" i="5"/>
  <c r="Q340" i="5"/>
  <c r="M340" i="5"/>
  <c r="V340" i="5" s="1"/>
  <c r="AB339" i="5"/>
  <c r="U339" i="5"/>
  <c r="S339" i="5"/>
  <c r="R339" i="5"/>
  <c r="Q339" i="5"/>
  <c r="N339" i="5"/>
  <c r="M339" i="5"/>
  <c r="P339" i="5" s="1"/>
  <c r="AB338" i="5"/>
  <c r="U338" i="5"/>
  <c r="S338" i="5"/>
  <c r="R338" i="5"/>
  <c r="Q338" i="5"/>
  <c r="O338" i="5"/>
  <c r="M338" i="5"/>
  <c r="N338" i="5" s="1"/>
  <c r="AB337" i="5"/>
  <c r="U337" i="5"/>
  <c r="Q337" i="5"/>
  <c r="M337" i="5"/>
  <c r="P337" i="5" s="1"/>
  <c r="AB336" i="5"/>
  <c r="U336" i="5"/>
  <c r="Q336" i="5"/>
  <c r="M336" i="5"/>
  <c r="AB335" i="5"/>
  <c r="U335" i="5"/>
  <c r="Q335" i="5"/>
  <c r="M335" i="5"/>
  <c r="AB334" i="5"/>
  <c r="U334" i="5"/>
  <c r="Q334" i="5"/>
  <c r="O334" i="5"/>
  <c r="M334" i="5"/>
  <c r="AB333" i="5"/>
  <c r="U333" i="5"/>
  <c r="Q333" i="5"/>
  <c r="M333" i="5"/>
  <c r="V333" i="5" s="1"/>
  <c r="AB332" i="5"/>
  <c r="U332" i="5"/>
  <c r="S332" i="5"/>
  <c r="Q332" i="5"/>
  <c r="M332" i="5"/>
  <c r="AB331" i="5"/>
  <c r="U331" i="5"/>
  <c r="Q331" i="5"/>
  <c r="M331" i="5"/>
  <c r="AB330" i="5"/>
  <c r="U330" i="5"/>
  <c r="Q330" i="5"/>
  <c r="M330" i="5"/>
  <c r="R330" i="5" s="1"/>
  <c r="AB329" i="5"/>
  <c r="V329" i="5"/>
  <c r="U329" i="5"/>
  <c r="Q329" i="5"/>
  <c r="O329" i="5"/>
  <c r="M329" i="5"/>
  <c r="AB328" i="5"/>
  <c r="U328" i="5"/>
  <c r="Q328" i="5"/>
  <c r="O328" i="5"/>
  <c r="N328" i="5"/>
  <c r="M328" i="5"/>
  <c r="AB327" i="5"/>
  <c r="U327" i="5"/>
  <c r="Q327" i="5"/>
  <c r="M327" i="5"/>
  <c r="AB326" i="5"/>
  <c r="U326" i="5"/>
  <c r="Q326" i="5"/>
  <c r="M326" i="5"/>
  <c r="N326" i="5" s="1"/>
  <c r="AB325" i="5"/>
  <c r="U325" i="5"/>
  <c r="Q325" i="5"/>
  <c r="M325" i="5"/>
  <c r="AB324" i="5"/>
  <c r="U324" i="5"/>
  <c r="Q324" i="5"/>
  <c r="M324" i="5"/>
  <c r="AB323" i="5"/>
  <c r="U323" i="5"/>
  <c r="Q323" i="5"/>
  <c r="M323" i="5"/>
  <c r="AB322" i="5"/>
  <c r="U322" i="5"/>
  <c r="S322" i="5"/>
  <c r="Q322" i="5"/>
  <c r="M322" i="5"/>
  <c r="N322" i="5" s="1"/>
  <c r="AB321" i="5"/>
  <c r="U321" i="5"/>
  <c r="Q321" i="5"/>
  <c r="M321" i="5"/>
  <c r="S321" i="5" s="1"/>
  <c r="AB320" i="5"/>
  <c r="U320" i="5"/>
  <c r="Q320" i="5"/>
  <c r="P320" i="5"/>
  <c r="M320" i="5"/>
  <c r="R320" i="5" s="1"/>
  <c r="AB319" i="5"/>
  <c r="U319" i="5"/>
  <c r="Q319" i="5"/>
  <c r="M319" i="5"/>
  <c r="N319" i="5" s="1"/>
  <c r="AB318" i="5"/>
  <c r="U318" i="5"/>
  <c r="Q318" i="5"/>
  <c r="M318" i="5"/>
  <c r="AB317" i="5"/>
  <c r="U317" i="5"/>
  <c r="Q317" i="5"/>
  <c r="M317" i="5"/>
  <c r="R317" i="5" s="1"/>
  <c r="AB316" i="5"/>
  <c r="U316" i="5"/>
  <c r="Q316" i="5"/>
  <c r="M316" i="5"/>
  <c r="O316" i="5" s="1"/>
  <c r="AB315" i="5"/>
  <c r="U315" i="5"/>
  <c r="Q315" i="5"/>
  <c r="M315" i="5"/>
  <c r="P315" i="5" s="1"/>
  <c r="AB314" i="5"/>
  <c r="U314" i="5"/>
  <c r="Q314" i="5"/>
  <c r="M314" i="5"/>
  <c r="R314" i="5" s="1"/>
  <c r="AB313" i="5"/>
  <c r="U313" i="5"/>
  <c r="Q313" i="5"/>
  <c r="M313" i="5"/>
  <c r="AB312" i="5"/>
  <c r="U312" i="5"/>
  <c r="Q312" i="5"/>
  <c r="M312" i="5"/>
  <c r="AB311" i="5"/>
  <c r="U311" i="5"/>
  <c r="Q311" i="5"/>
  <c r="M311" i="5"/>
  <c r="S311" i="5" s="1"/>
  <c r="AB310" i="5"/>
  <c r="U310" i="5"/>
  <c r="Q310" i="5"/>
  <c r="O310" i="5"/>
  <c r="M310" i="5"/>
  <c r="N310" i="5" s="1"/>
  <c r="AB309" i="5"/>
  <c r="U309" i="5"/>
  <c r="Q309" i="5"/>
  <c r="M309" i="5"/>
  <c r="S309" i="5" s="1"/>
  <c r="AB308" i="5"/>
  <c r="V308" i="5"/>
  <c r="U308" i="5"/>
  <c r="Q308" i="5"/>
  <c r="M308" i="5"/>
  <c r="AB307" i="5"/>
  <c r="U307" i="5"/>
  <c r="Q307" i="5"/>
  <c r="M307" i="5"/>
  <c r="P307" i="5" s="1"/>
  <c r="AB306" i="5"/>
  <c r="U306" i="5"/>
  <c r="Q306" i="5"/>
  <c r="M306" i="5"/>
  <c r="AB305" i="5"/>
  <c r="U305" i="5"/>
  <c r="Q305" i="5"/>
  <c r="M305" i="5"/>
  <c r="S305" i="5" s="1"/>
  <c r="AB304" i="5"/>
  <c r="U304" i="5"/>
  <c r="Q304" i="5"/>
  <c r="M304" i="5"/>
  <c r="V304" i="5" s="1"/>
  <c r="AB303" i="5"/>
  <c r="U303" i="5"/>
  <c r="Q303" i="5"/>
  <c r="M303" i="5"/>
  <c r="AB302" i="5"/>
  <c r="U302" i="5"/>
  <c r="Q302" i="5"/>
  <c r="M302" i="5"/>
  <c r="R302" i="5" s="1"/>
  <c r="AB301" i="5"/>
  <c r="U301" i="5"/>
  <c r="Q301" i="5"/>
  <c r="M301" i="5"/>
  <c r="S301" i="5" s="1"/>
  <c r="AB300" i="5"/>
  <c r="U300" i="5"/>
  <c r="Q300" i="5"/>
  <c r="M300" i="5"/>
  <c r="R300" i="5" s="1"/>
  <c r="AB299" i="5"/>
  <c r="U299" i="5"/>
  <c r="Q299" i="5"/>
  <c r="M299" i="5"/>
  <c r="AB298" i="5"/>
  <c r="V298" i="5"/>
  <c r="U298" i="5"/>
  <c r="R298" i="5"/>
  <c r="Q298" i="5"/>
  <c r="P298" i="5"/>
  <c r="N298" i="5"/>
  <c r="M298" i="5"/>
  <c r="O298" i="5" s="1"/>
  <c r="AB297" i="5"/>
  <c r="U297" i="5"/>
  <c r="Q297" i="5"/>
  <c r="M297" i="5"/>
  <c r="O297" i="5" s="1"/>
  <c r="AB296" i="5"/>
  <c r="U296" i="5"/>
  <c r="Q296" i="5"/>
  <c r="M296" i="5"/>
  <c r="AB295" i="5"/>
  <c r="U295" i="5"/>
  <c r="Q295" i="5"/>
  <c r="M295" i="5"/>
  <c r="S295" i="5" s="1"/>
  <c r="AB294" i="5"/>
  <c r="U294" i="5"/>
  <c r="Q294" i="5"/>
  <c r="M294" i="5"/>
  <c r="R294" i="5" s="1"/>
  <c r="AB293" i="5"/>
  <c r="U293" i="5"/>
  <c r="Q293" i="5"/>
  <c r="M293" i="5"/>
  <c r="AB292" i="5"/>
  <c r="U292" i="5"/>
  <c r="Q292" i="5"/>
  <c r="M292" i="5"/>
  <c r="R292" i="5" s="1"/>
  <c r="AB291" i="5"/>
  <c r="U291" i="5"/>
  <c r="Q291" i="5"/>
  <c r="M291" i="5"/>
  <c r="R291" i="5" s="1"/>
  <c r="AB290" i="5"/>
  <c r="U290" i="5"/>
  <c r="Q290" i="5"/>
  <c r="M290" i="5"/>
  <c r="V290" i="5" s="1"/>
  <c r="AB289" i="5"/>
  <c r="U289" i="5"/>
  <c r="Q289" i="5"/>
  <c r="M289" i="5"/>
  <c r="S289" i="5" s="1"/>
  <c r="AB288" i="5"/>
  <c r="U288" i="5"/>
  <c r="Q288" i="5"/>
  <c r="M288" i="5"/>
  <c r="R288" i="5" s="1"/>
  <c r="AB287" i="5"/>
  <c r="U287" i="5"/>
  <c r="Q287" i="5"/>
  <c r="M287" i="5"/>
  <c r="P287" i="5" s="1"/>
  <c r="AB286" i="5"/>
  <c r="U286" i="5"/>
  <c r="Q286" i="5"/>
  <c r="M286" i="5"/>
  <c r="AB285" i="5"/>
  <c r="U285" i="5"/>
  <c r="Q285" i="5"/>
  <c r="M285" i="5"/>
  <c r="P285" i="5" s="1"/>
  <c r="AB284" i="5"/>
  <c r="U284" i="5"/>
  <c r="S284" i="5"/>
  <c r="R284" i="5"/>
  <c r="Q284" i="5"/>
  <c r="O284" i="5"/>
  <c r="M284" i="5"/>
  <c r="AB283" i="5"/>
  <c r="U283" i="5"/>
  <c r="S283" i="5"/>
  <c r="Q283" i="5"/>
  <c r="O283" i="5"/>
  <c r="M283" i="5"/>
  <c r="P283" i="5" s="1"/>
  <c r="AB282" i="5"/>
  <c r="U282" i="5"/>
  <c r="Q282" i="5"/>
  <c r="M282" i="5"/>
  <c r="AB281" i="5"/>
  <c r="U281" i="5"/>
  <c r="S281" i="5"/>
  <c r="Q281" i="5"/>
  <c r="M281" i="5"/>
  <c r="AB280" i="5"/>
  <c r="U280" i="5"/>
  <c r="Q280" i="5"/>
  <c r="P280" i="5"/>
  <c r="M280" i="5"/>
  <c r="O280" i="5" s="1"/>
  <c r="AB279" i="5"/>
  <c r="U279" i="5"/>
  <c r="Q279" i="5"/>
  <c r="O279" i="5"/>
  <c r="N279" i="5"/>
  <c r="M279" i="5"/>
  <c r="AB278" i="5"/>
  <c r="U278" i="5"/>
  <c r="Q278" i="5"/>
  <c r="M278" i="5"/>
  <c r="R278" i="5" s="1"/>
  <c r="AB277" i="5"/>
  <c r="U277" i="5"/>
  <c r="Q277" i="5"/>
  <c r="M277" i="5"/>
  <c r="V277" i="5" s="1"/>
  <c r="AB276" i="5"/>
  <c r="U276" i="5"/>
  <c r="Q276" i="5"/>
  <c r="M276" i="5"/>
  <c r="AB275" i="5"/>
  <c r="U275" i="5"/>
  <c r="Q275" i="5"/>
  <c r="M275" i="5"/>
  <c r="R275" i="5" s="1"/>
  <c r="AB274" i="5"/>
  <c r="U274" i="5"/>
  <c r="Q274" i="5"/>
  <c r="M274" i="5"/>
  <c r="AB273" i="5"/>
  <c r="U273" i="5"/>
  <c r="R273" i="5"/>
  <c r="Q273" i="5"/>
  <c r="N273" i="5"/>
  <c r="M273" i="5"/>
  <c r="AB272" i="5"/>
  <c r="U272" i="5"/>
  <c r="Q272" i="5"/>
  <c r="M272" i="5"/>
  <c r="AB271" i="5"/>
  <c r="V271" i="5"/>
  <c r="U271" i="5"/>
  <c r="Q271" i="5"/>
  <c r="M271" i="5"/>
  <c r="R271" i="5" s="1"/>
  <c r="AB270" i="5"/>
  <c r="U270" i="5"/>
  <c r="Q270" i="5"/>
  <c r="M270" i="5"/>
  <c r="O270" i="5" s="1"/>
  <c r="AB269" i="5"/>
  <c r="U269" i="5"/>
  <c r="Q269" i="5"/>
  <c r="M269" i="5"/>
  <c r="N269" i="5" s="1"/>
  <c r="AB268" i="5"/>
  <c r="U268" i="5"/>
  <c r="Q268" i="5"/>
  <c r="M268" i="5"/>
  <c r="AB267" i="5"/>
  <c r="U267" i="5"/>
  <c r="Q267" i="5"/>
  <c r="M267" i="5"/>
  <c r="AB266" i="5"/>
  <c r="U266" i="5"/>
  <c r="Q266" i="5"/>
  <c r="M266" i="5"/>
  <c r="N266" i="5" s="1"/>
  <c r="AB265" i="5"/>
  <c r="U265" i="5"/>
  <c r="Q265" i="5"/>
  <c r="M265" i="5"/>
  <c r="V265" i="5" s="1"/>
  <c r="AB264" i="5"/>
  <c r="U264" i="5"/>
  <c r="S264" i="5"/>
  <c r="Q264" i="5"/>
  <c r="M264" i="5"/>
  <c r="AB263" i="5"/>
  <c r="U263" i="5"/>
  <c r="Q263" i="5"/>
  <c r="N263" i="5"/>
  <c r="M263" i="5"/>
  <c r="V263" i="5" s="1"/>
  <c r="AB262" i="5"/>
  <c r="U262" i="5"/>
  <c r="Q262" i="5"/>
  <c r="M262" i="5"/>
  <c r="AB261" i="5"/>
  <c r="U261" i="5"/>
  <c r="Q261" i="5"/>
  <c r="M261" i="5"/>
  <c r="P261" i="5" s="1"/>
  <c r="AB260" i="5"/>
  <c r="U260" i="5"/>
  <c r="Q260" i="5"/>
  <c r="N260" i="5"/>
  <c r="M260" i="5"/>
  <c r="R260" i="5" s="1"/>
  <c r="AB259" i="5"/>
  <c r="U259" i="5"/>
  <c r="Q259" i="5"/>
  <c r="M259" i="5"/>
  <c r="N259" i="5" s="1"/>
  <c r="AB258" i="5"/>
  <c r="U258" i="5"/>
  <c r="S258" i="5"/>
  <c r="Q258" i="5"/>
  <c r="M258" i="5"/>
  <c r="AB257" i="5"/>
  <c r="U257" i="5"/>
  <c r="Q257" i="5"/>
  <c r="M257" i="5"/>
  <c r="AB256" i="5"/>
  <c r="U256" i="5"/>
  <c r="Q256" i="5"/>
  <c r="M256" i="5"/>
  <c r="R256" i="5" s="1"/>
  <c r="AB255" i="5"/>
  <c r="U255" i="5"/>
  <c r="Q255" i="5"/>
  <c r="M255" i="5"/>
  <c r="S255" i="5" s="1"/>
  <c r="AB254" i="5"/>
  <c r="V254" i="5"/>
  <c r="U254" i="5"/>
  <c r="Q254" i="5"/>
  <c r="M254" i="5"/>
  <c r="S254" i="5" s="1"/>
  <c r="AB253" i="5"/>
  <c r="U253" i="5"/>
  <c r="Q253" i="5"/>
  <c r="M253" i="5"/>
  <c r="O253" i="5" s="1"/>
  <c r="AB252" i="5"/>
  <c r="U252" i="5"/>
  <c r="Q252" i="5"/>
  <c r="M252" i="5"/>
  <c r="N252" i="5" s="1"/>
  <c r="AB251" i="5"/>
  <c r="U251" i="5"/>
  <c r="Q251" i="5"/>
  <c r="M251" i="5"/>
  <c r="AB250" i="5"/>
  <c r="U250" i="5"/>
  <c r="S250" i="5"/>
  <c r="Q250" i="5"/>
  <c r="P250" i="5"/>
  <c r="M250" i="5"/>
  <c r="O250" i="5" s="1"/>
  <c r="AB249" i="5"/>
  <c r="U249" i="5"/>
  <c r="Q249" i="5"/>
  <c r="M249" i="5"/>
  <c r="S249" i="5" s="1"/>
  <c r="AB248" i="5"/>
  <c r="U248" i="5"/>
  <c r="Q248" i="5"/>
  <c r="M248" i="5"/>
  <c r="AB247" i="5"/>
  <c r="V247" i="5"/>
  <c r="U247" i="5"/>
  <c r="Q247" i="5"/>
  <c r="M247" i="5"/>
  <c r="AB246" i="5"/>
  <c r="U246" i="5"/>
  <c r="Q246" i="5"/>
  <c r="M246" i="5"/>
  <c r="N246" i="5" s="1"/>
  <c r="AB245" i="5"/>
  <c r="U245" i="5"/>
  <c r="Q245" i="5"/>
  <c r="M245" i="5"/>
  <c r="R245" i="5" s="1"/>
  <c r="AB244" i="5"/>
  <c r="U244" i="5"/>
  <c r="Q244" i="5"/>
  <c r="M244" i="5"/>
  <c r="AB243" i="5"/>
  <c r="V243" i="5"/>
  <c r="U243" i="5"/>
  <c r="Q243" i="5"/>
  <c r="M243" i="5"/>
  <c r="P243" i="5" s="1"/>
  <c r="AB242" i="5"/>
  <c r="V242" i="5"/>
  <c r="U242" i="5"/>
  <c r="S242" i="5"/>
  <c r="R242" i="5"/>
  <c r="Q242" i="5"/>
  <c r="M242" i="5"/>
  <c r="N242" i="5" s="1"/>
  <c r="AB241" i="5"/>
  <c r="U241" i="5"/>
  <c r="Q241" i="5"/>
  <c r="M241" i="5"/>
  <c r="AB240" i="5"/>
  <c r="U240" i="5"/>
  <c r="Q240" i="5"/>
  <c r="M240" i="5"/>
  <c r="P240" i="5" s="1"/>
  <c r="AB239" i="5"/>
  <c r="U239" i="5"/>
  <c r="Q239" i="5"/>
  <c r="M239" i="5"/>
  <c r="R239" i="5" s="1"/>
  <c r="AB238" i="5"/>
  <c r="U238" i="5"/>
  <c r="Q238" i="5"/>
  <c r="M238" i="5"/>
  <c r="R238" i="5" s="1"/>
  <c r="AB237" i="5"/>
  <c r="U237" i="5"/>
  <c r="Q237" i="5"/>
  <c r="M237" i="5"/>
  <c r="AB236" i="5"/>
  <c r="U236" i="5"/>
  <c r="Q236" i="5"/>
  <c r="M236" i="5"/>
  <c r="AB235" i="5"/>
  <c r="U235" i="5"/>
  <c r="Q235" i="5"/>
  <c r="O235" i="5"/>
  <c r="N235" i="5"/>
  <c r="M235" i="5"/>
  <c r="AB234" i="5"/>
  <c r="U234" i="5"/>
  <c r="Q234" i="5"/>
  <c r="M234" i="5"/>
  <c r="O234" i="5" s="1"/>
  <c r="AB233" i="5"/>
  <c r="U233" i="5"/>
  <c r="Q233" i="5"/>
  <c r="M233" i="5"/>
  <c r="AB232" i="5"/>
  <c r="U232" i="5"/>
  <c r="Q232" i="5"/>
  <c r="M232" i="5"/>
  <c r="AB231" i="5"/>
  <c r="U231" i="5"/>
  <c r="Q231" i="5"/>
  <c r="M231" i="5"/>
  <c r="P231" i="5" s="1"/>
  <c r="AB230" i="5"/>
  <c r="U230" i="5"/>
  <c r="Q230" i="5"/>
  <c r="M230" i="5"/>
  <c r="P230" i="5" s="1"/>
  <c r="AB229" i="5"/>
  <c r="U229" i="5"/>
  <c r="Q229" i="5"/>
  <c r="M229" i="5"/>
  <c r="S229" i="5" s="1"/>
  <c r="AB228" i="5"/>
  <c r="U228" i="5"/>
  <c r="Q228" i="5"/>
  <c r="M228" i="5"/>
  <c r="AB227" i="5"/>
  <c r="U227" i="5"/>
  <c r="Q227" i="5"/>
  <c r="P227" i="5"/>
  <c r="O227" i="5"/>
  <c r="M227" i="5"/>
  <c r="S227" i="5" s="1"/>
  <c r="AB226" i="5"/>
  <c r="U226" i="5"/>
  <c r="Q226" i="5"/>
  <c r="M226" i="5"/>
  <c r="O226" i="5" s="1"/>
  <c r="AB225" i="5"/>
  <c r="V225" i="5"/>
  <c r="U225" i="5"/>
  <c r="Q225" i="5"/>
  <c r="M225" i="5"/>
  <c r="S225" i="5" s="1"/>
  <c r="AB224" i="5"/>
  <c r="U224" i="5"/>
  <c r="Q224" i="5"/>
  <c r="M224" i="5"/>
  <c r="AB223" i="5"/>
  <c r="U223" i="5"/>
  <c r="Q223" i="5"/>
  <c r="M223" i="5"/>
  <c r="AB222" i="5"/>
  <c r="U222" i="5"/>
  <c r="Q222" i="5"/>
  <c r="M222" i="5"/>
  <c r="S222" i="5" s="1"/>
  <c r="AB221" i="5"/>
  <c r="U221" i="5"/>
  <c r="Q221" i="5"/>
  <c r="M221" i="5"/>
  <c r="AB220" i="5"/>
  <c r="U220" i="5"/>
  <c r="S220" i="5"/>
  <c r="Q220" i="5"/>
  <c r="M220" i="5"/>
  <c r="V220" i="5" s="1"/>
  <c r="AB219" i="5"/>
  <c r="V219" i="5"/>
  <c r="U219" i="5"/>
  <c r="Q219" i="5"/>
  <c r="M219" i="5"/>
  <c r="O219" i="5" s="1"/>
  <c r="AB218" i="5"/>
  <c r="U218" i="5"/>
  <c r="Q218" i="5"/>
  <c r="M218" i="5"/>
  <c r="AB217" i="5"/>
  <c r="U217" i="5"/>
  <c r="Q217" i="5"/>
  <c r="M217" i="5"/>
  <c r="O217" i="5" s="1"/>
  <c r="J853" i="5"/>
  <c r="T853" i="5"/>
  <c r="AB216" i="5"/>
  <c r="U216" i="5"/>
  <c r="Q216" i="5"/>
  <c r="M216" i="5"/>
  <c r="N216" i="5" s="1"/>
  <c r="AB215" i="5"/>
  <c r="U215" i="5"/>
  <c r="Q215" i="5"/>
  <c r="M215" i="5"/>
  <c r="S215" i="5" s="1"/>
  <c r="AB214" i="5"/>
  <c r="U214" i="5"/>
  <c r="Q214" i="5"/>
  <c r="M214" i="5"/>
  <c r="AB213" i="5"/>
  <c r="U213" i="5"/>
  <c r="Q213" i="5"/>
  <c r="M213" i="5"/>
  <c r="AB212" i="5"/>
  <c r="U212" i="5"/>
  <c r="Q212" i="5"/>
  <c r="M212" i="5"/>
  <c r="R212" i="5" s="1"/>
  <c r="AB211" i="5"/>
  <c r="U211" i="5"/>
  <c r="Q211" i="5"/>
  <c r="P211" i="5"/>
  <c r="M211" i="5"/>
  <c r="AB210" i="5"/>
  <c r="U210" i="5"/>
  <c r="Q210" i="5"/>
  <c r="M210" i="5"/>
  <c r="AB209" i="5"/>
  <c r="U209" i="5"/>
  <c r="Q209" i="5"/>
  <c r="M209" i="5"/>
  <c r="V209" i="5" s="1"/>
  <c r="AB208" i="5"/>
  <c r="U208" i="5"/>
  <c r="Q208" i="5"/>
  <c r="M208" i="5"/>
  <c r="AB207" i="5"/>
  <c r="U207" i="5"/>
  <c r="Q207" i="5"/>
  <c r="M207" i="5"/>
  <c r="R207" i="5" s="1"/>
  <c r="AB206" i="5"/>
  <c r="U206" i="5"/>
  <c r="Q206" i="5"/>
  <c r="M206" i="5"/>
  <c r="V206" i="5" s="1"/>
  <c r="AB205" i="5"/>
  <c r="U205" i="5"/>
  <c r="Q205" i="5"/>
  <c r="M205" i="5"/>
  <c r="S205" i="5" s="1"/>
  <c r="AB204" i="5"/>
  <c r="U204" i="5"/>
  <c r="Q204" i="5"/>
  <c r="M204" i="5"/>
  <c r="R204" i="5" s="1"/>
  <c r="AB203" i="5"/>
  <c r="U203" i="5"/>
  <c r="Q203" i="5"/>
  <c r="M203" i="5"/>
  <c r="AB202" i="5"/>
  <c r="U202" i="5"/>
  <c r="Q202" i="5"/>
  <c r="M202" i="5"/>
  <c r="S202" i="5" s="1"/>
  <c r="AB201" i="5"/>
  <c r="U201" i="5"/>
  <c r="Q201" i="5"/>
  <c r="M201" i="5"/>
  <c r="V201" i="5" s="1"/>
  <c r="AB200" i="5"/>
  <c r="U200" i="5"/>
  <c r="Q200" i="5"/>
  <c r="M200" i="5"/>
  <c r="AB199" i="5"/>
  <c r="U199" i="5"/>
  <c r="Q199" i="5"/>
  <c r="M199" i="5"/>
  <c r="AB198" i="5"/>
  <c r="U198" i="5"/>
  <c r="Q198" i="5"/>
  <c r="M198" i="5"/>
  <c r="AB197" i="5"/>
  <c r="U197" i="5"/>
  <c r="Q197" i="5"/>
  <c r="M197" i="5"/>
  <c r="AB196" i="5"/>
  <c r="U196" i="5"/>
  <c r="Q196" i="5"/>
  <c r="M196" i="5"/>
  <c r="R196" i="5" s="1"/>
  <c r="AB195" i="5"/>
  <c r="U195" i="5"/>
  <c r="Q195" i="5"/>
  <c r="M195" i="5"/>
  <c r="AB194" i="5"/>
  <c r="U194" i="5"/>
  <c r="Q194" i="5"/>
  <c r="M194" i="5"/>
  <c r="N194" i="5" s="1"/>
  <c r="AB193" i="5"/>
  <c r="U193" i="5"/>
  <c r="Q193" i="5"/>
  <c r="M193" i="5"/>
  <c r="N193" i="5" s="1"/>
  <c r="AB192" i="5"/>
  <c r="U192" i="5"/>
  <c r="Q192" i="5"/>
  <c r="M192" i="5"/>
  <c r="AB191" i="5"/>
  <c r="U191" i="5"/>
  <c r="Q191" i="5"/>
  <c r="M191" i="5"/>
  <c r="N191" i="5" s="1"/>
  <c r="AB190" i="5"/>
  <c r="U190" i="5"/>
  <c r="Q190" i="5"/>
  <c r="M190" i="5"/>
  <c r="S190" i="5" s="1"/>
  <c r="AB189" i="5"/>
  <c r="U189" i="5"/>
  <c r="Q189" i="5"/>
  <c r="M189" i="5"/>
  <c r="AB188" i="5"/>
  <c r="U188" i="5"/>
  <c r="Q188" i="5"/>
  <c r="M188" i="5"/>
  <c r="N188" i="5" s="1"/>
  <c r="AB187" i="5"/>
  <c r="U187" i="5"/>
  <c r="Q187" i="5"/>
  <c r="M187" i="5"/>
  <c r="N187" i="5" s="1"/>
  <c r="AB186" i="5"/>
  <c r="U186" i="5"/>
  <c r="Q186" i="5"/>
  <c r="M186" i="5"/>
  <c r="AB185" i="5"/>
  <c r="U185" i="5"/>
  <c r="Q185" i="5"/>
  <c r="M185" i="5"/>
  <c r="N185" i="5" s="1"/>
  <c r="AB184" i="5"/>
  <c r="U184" i="5"/>
  <c r="R184" i="5"/>
  <c r="Q184" i="5"/>
  <c r="M184" i="5"/>
  <c r="V184" i="5" s="1"/>
  <c r="AB183" i="5"/>
  <c r="U183" i="5"/>
  <c r="Q183" i="5"/>
  <c r="M183" i="5"/>
  <c r="V183" i="5" s="1"/>
  <c r="AB182" i="5"/>
  <c r="V182" i="5"/>
  <c r="U182" i="5"/>
  <c r="Q182" i="5"/>
  <c r="M182" i="5"/>
  <c r="R182" i="5" s="1"/>
  <c r="AB181" i="5"/>
  <c r="U181" i="5"/>
  <c r="Q181" i="5"/>
  <c r="M181" i="5"/>
  <c r="N181" i="5" s="1"/>
  <c r="AB180" i="5"/>
  <c r="U180" i="5"/>
  <c r="Q180" i="5"/>
  <c r="M180" i="5"/>
  <c r="N180" i="5" s="1"/>
  <c r="AB179" i="5"/>
  <c r="U179" i="5"/>
  <c r="Q179" i="5"/>
  <c r="M179" i="5"/>
  <c r="AB178" i="5"/>
  <c r="U178" i="5"/>
  <c r="Q178" i="5"/>
  <c r="M178" i="5"/>
  <c r="R178" i="5" s="1"/>
  <c r="AB177" i="5"/>
  <c r="U177" i="5"/>
  <c r="Q177" i="5"/>
  <c r="M177" i="5"/>
  <c r="AB176" i="5"/>
  <c r="U176" i="5"/>
  <c r="Q176" i="5"/>
  <c r="M176" i="5"/>
  <c r="AB175" i="5"/>
  <c r="U175" i="5"/>
  <c r="Q175" i="5"/>
  <c r="M175" i="5"/>
  <c r="O175" i="5" s="1"/>
  <c r="AB174" i="5"/>
  <c r="U174" i="5"/>
  <c r="Q174" i="5"/>
  <c r="M174" i="5"/>
  <c r="S174" i="5" s="1"/>
  <c r="AB173" i="5"/>
  <c r="U173" i="5"/>
  <c r="Q173" i="5"/>
  <c r="M173" i="5"/>
  <c r="AB172" i="5"/>
  <c r="U172" i="5"/>
  <c r="Q172" i="5"/>
  <c r="M172" i="5"/>
  <c r="AB171" i="5"/>
  <c r="U171" i="5"/>
  <c r="Q171" i="5"/>
  <c r="M171" i="5"/>
  <c r="AB170" i="5"/>
  <c r="U170" i="5"/>
  <c r="Q170" i="5"/>
  <c r="M170" i="5"/>
  <c r="O170" i="5" s="1"/>
  <c r="AB169" i="5"/>
  <c r="U169" i="5"/>
  <c r="Q169" i="5"/>
  <c r="M169" i="5"/>
  <c r="S169" i="5" s="1"/>
  <c r="AB168" i="5"/>
  <c r="U168" i="5"/>
  <c r="Q168" i="5"/>
  <c r="M168" i="5"/>
  <c r="AB167" i="5"/>
  <c r="U167" i="5"/>
  <c r="Q167" i="5"/>
  <c r="M167" i="5"/>
  <c r="AB166" i="5"/>
  <c r="U166" i="5"/>
  <c r="Q166" i="5"/>
  <c r="M166" i="5"/>
  <c r="AB165" i="5"/>
  <c r="U165" i="5"/>
  <c r="Q165" i="5"/>
  <c r="M165" i="5"/>
  <c r="N165" i="5" s="1"/>
  <c r="AB164" i="5"/>
  <c r="U164" i="5"/>
  <c r="Q164" i="5"/>
  <c r="M164" i="5"/>
  <c r="AB163" i="5"/>
  <c r="U163" i="5"/>
  <c r="Q163" i="5"/>
  <c r="M163" i="5"/>
  <c r="P163" i="5" s="1"/>
  <c r="AB162" i="5"/>
  <c r="U162" i="5"/>
  <c r="Q162" i="5"/>
  <c r="M162" i="5"/>
  <c r="AB161" i="5"/>
  <c r="U161" i="5"/>
  <c r="Q161" i="5"/>
  <c r="M161" i="5"/>
  <c r="AB160" i="5"/>
  <c r="U160" i="5"/>
  <c r="Q160" i="5"/>
  <c r="M160" i="5"/>
  <c r="AB159" i="5"/>
  <c r="U159" i="5"/>
  <c r="Q159" i="5"/>
  <c r="M159" i="5"/>
  <c r="AB158" i="5"/>
  <c r="U158" i="5"/>
  <c r="Q158" i="5"/>
  <c r="M158" i="5"/>
  <c r="R158" i="5" s="1"/>
  <c r="AB157" i="5"/>
  <c r="U157" i="5"/>
  <c r="R157" i="5"/>
  <c r="Q157" i="5"/>
  <c r="M157" i="5"/>
  <c r="AB156" i="5"/>
  <c r="U156" i="5"/>
  <c r="Q156" i="5"/>
  <c r="M156" i="5"/>
  <c r="AB155" i="5"/>
  <c r="U155" i="5"/>
  <c r="Q155" i="5"/>
  <c r="M155" i="5"/>
  <c r="AB154" i="5"/>
  <c r="U154" i="5"/>
  <c r="Q154" i="5"/>
  <c r="M154" i="5"/>
  <c r="V154" i="5" s="1"/>
  <c r="AB153" i="5"/>
  <c r="U153" i="5"/>
  <c r="Q153" i="5"/>
  <c r="M153" i="5"/>
  <c r="AB152" i="5"/>
  <c r="U152" i="5"/>
  <c r="Q152" i="5"/>
  <c r="M152" i="5"/>
  <c r="R152" i="5" s="1"/>
  <c r="AB151" i="5"/>
  <c r="U151" i="5"/>
  <c r="Q151" i="5"/>
  <c r="M151" i="5"/>
  <c r="AB150" i="5"/>
  <c r="U150" i="5"/>
  <c r="Q150" i="5"/>
  <c r="M150" i="5"/>
  <c r="AB149" i="5"/>
  <c r="U149" i="5"/>
  <c r="Q149" i="5"/>
  <c r="M149" i="5"/>
  <c r="S149" i="5" s="1"/>
  <c r="AB148" i="5"/>
  <c r="U148" i="5"/>
  <c r="Q148" i="5"/>
  <c r="M148" i="5"/>
  <c r="V148" i="5" s="1"/>
  <c r="AB147" i="5"/>
  <c r="U147" i="5"/>
  <c r="Q147" i="5"/>
  <c r="M147" i="5"/>
  <c r="V147" i="5" s="1"/>
  <c r="AB146" i="5"/>
  <c r="U146" i="5"/>
  <c r="Q146" i="5"/>
  <c r="M146" i="5"/>
  <c r="O146" i="5" s="1"/>
  <c r="AB145" i="5"/>
  <c r="U145" i="5"/>
  <c r="Q145" i="5"/>
  <c r="M145" i="5"/>
  <c r="AB144" i="5"/>
  <c r="U144" i="5"/>
  <c r="Q144" i="5"/>
  <c r="M144" i="5"/>
  <c r="R144" i="5" s="1"/>
  <c r="AB143" i="5"/>
  <c r="U143" i="5"/>
  <c r="Q143" i="5"/>
  <c r="M143" i="5"/>
  <c r="AB142" i="5"/>
  <c r="U142" i="5"/>
  <c r="Q142" i="5"/>
  <c r="P142" i="5"/>
  <c r="O142" i="5"/>
  <c r="M142" i="5"/>
  <c r="AB141" i="5"/>
  <c r="U141" i="5"/>
  <c r="Q141" i="5"/>
  <c r="M141" i="5"/>
  <c r="V141" i="5" s="1"/>
  <c r="AB140" i="5"/>
  <c r="U140" i="5"/>
  <c r="Q140" i="5"/>
  <c r="M140" i="5"/>
  <c r="AB139" i="5"/>
  <c r="U139" i="5"/>
  <c r="Q139" i="5"/>
  <c r="M139" i="5"/>
  <c r="AB138" i="5"/>
  <c r="V138" i="5"/>
  <c r="U138" i="5"/>
  <c r="Q138" i="5"/>
  <c r="M138" i="5"/>
  <c r="N138" i="5" s="1"/>
  <c r="AB137" i="5"/>
  <c r="U137" i="5"/>
  <c r="Q137" i="5"/>
  <c r="M137" i="5"/>
  <c r="V137" i="5" s="1"/>
  <c r="AB136" i="5"/>
  <c r="U136" i="5"/>
  <c r="Q136" i="5"/>
  <c r="M136" i="5"/>
  <c r="AB135" i="5"/>
  <c r="U135" i="5"/>
  <c r="Q135" i="5"/>
  <c r="P135" i="5"/>
  <c r="M135" i="5"/>
  <c r="N135" i="5" s="1"/>
  <c r="AB134" i="5"/>
  <c r="U134" i="5"/>
  <c r="Q134" i="5"/>
  <c r="M134" i="5"/>
  <c r="P134" i="5" s="1"/>
  <c r="AB133" i="5"/>
  <c r="U133" i="5"/>
  <c r="Q133" i="5"/>
  <c r="M133" i="5"/>
  <c r="S133" i="5" s="1"/>
  <c r="AB132" i="5"/>
  <c r="U132" i="5"/>
  <c r="Q132" i="5"/>
  <c r="M132" i="5"/>
  <c r="P132" i="5" s="1"/>
  <c r="AB131" i="5"/>
  <c r="U131" i="5"/>
  <c r="Q131" i="5"/>
  <c r="M131" i="5"/>
  <c r="AB130" i="5"/>
  <c r="U130" i="5"/>
  <c r="Q130" i="5"/>
  <c r="M130" i="5"/>
  <c r="AB129" i="5"/>
  <c r="U129" i="5"/>
  <c r="S129" i="5"/>
  <c r="Q129" i="5"/>
  <c r="M129" i="5"/>
  <c r="O129" i="5" s="1"/>
  <c r="AB128" i="5"/>
  <c r="U128" i="5"/>
  <c r="Q128" i="5"/>
  <c r="M128" i="5"/>
  <c r="R128" i="5" s="1"/>
  <c r="AB127" i="5"/>
  <c r="U127" i="5"/>
  <c r="Q127" i="5"/>
  <c r="M127" i="5"/>
  <c r="P127" i="5" s="1"/>
  <c r="AB126" i="5"/>
  <c r="U126" i="5"/>
  <c r="Q126" i="5"/>
  <c r="M126" i="5"/>
  <c r="AB125" i="5"/>
  <c r="U125" i="5"/>
  <c r="Q125" i="5"/>
  <c r="M125" i="5"/>
  <c r="AB124" i="5"/>
  <c r="U124" i="5"/>
  <c r="Q124" i="5"/>
  <c r="M124" i="5"/>
  <c r="AB123" i="5"/>
  <c r="U123" i="5"/>
  <c r="Q123" i="5"/>
  <c r="M123" i="5"/>
  <c r="R123" i="5" s="1"/>
  <c r="AB122" i="5"/>
  <c r="U122" i="5"/>
  <c r="Q122" i="5"/>
  <c r="M122" i="5"/>
  <c r="S122" i="5" s="1"/>
  <c r="AB121" i="5"/>
  <c r="U121" i="5"/>
  <c r="Q121" i="5"/>
  <c r="M121" i="5"/>
  <c r="S121" i="5" s="1"/>
  <c r="AB120" i="5"/>
  <c r="U120" i="5"/>
  <c r="Q120" i="5"/>
  <c r="M120" i="5"/>
  <c r="V120" i="5" s="1"/>
  <c r="AB119" i="5"/>
  <c r="U119" i="5"/>
  <c r="Q119" i="5"/>
  <c r="M119" i="5"/>
  <c r="AB118" i="5"/>
  <c r="U118" i="5"/>
  <c r="Q118" i="5"/>
  <c r="M118" i="5"/>
  <c r="S118" i="5" s="1"/>
  <c r="AB117" i="5"/>
  <c r="U117" i="5"/>
  <c r="Q117" i="5"/>
  <c r="M117" i="5"/>
  <c r="O117" i="5" s="1"/>
  <c r="AB116" i="5"/>
  <c r="U116" i="5"/>
  <c r="Q116" i="5"/>
  <c r="M116" i="5"/>
  <c r="N116" i="5" s="1"/>
  <c r="AB115" i="5"/>
  <c r="U115" i="5"/>
  <c r="Q115" i="5"/>
  <c r="M115" i="5"/>
  <c r="V115" i="5" s="1"/>
  <c r="AB114" i="5"/>
  <c r="U114" i="5"/>
  <c r="Q114" i="5"/>
  <c r="M114" i="5"/>
  <c r="AB113" i="5"/>
  <c r="U113" i="5"/>
  <c r="Q113" i="5"/>
  <c r="M113" i="5"/>
  <c r="AB112" i="5"/>
  <c r="U112" i="5"/>
  <c r="Q112" i="5"/>
  <c r="M112" i="5"/>
  <c r="S112" i="5" s="1"/>
  <c r="AB111" i="5"/>
  <c r="U111" i="5"/>
  <c r="Q111" i="5"/>
  <c r="M111" i="5"/>
  <c r="S111" i="5" s="1"/>
  <c r="AB110" i="5"/>
  <c r="U110" i="5"/>
  <c r="Q110" i="5"/>
  <c r="M110" i="5"/>
  <c r="R110" i="5" s="1"/>
  <c r="AB109" i="5"/>
  <c r="U109" i="5"/>
  <c r="Q109" i="5"/>
  <c r="M109" i="5"/>
  <c r="AB108" i="5"/>
  <c r="U108" i="5"/>
  <c r="Q108" i="5"/>
  <c r="M108" i="5"/>
  <c r="AB107" i="5"/>
  <c r="U107" i="5"/>
  <c r="Q107" i="5"/>
  <c r="M107" i="5"/>
  <c r="R107" i="5" s="1"/>
  <c r="AB106" i="5"/>
  <c r="U106" i="5"/>
  <c r="Q106" i="5"/>
  <c r="M106" i="5"/>
  <c r="P106" i="5" s="1"/>
  <c r="AB105" i="5"/>
  <c r="U105" i="5"/>
  <c r="Q105" i="5"/>
  <c r="M105" i="5"/>
  <c r="V105" i="5" s="1"/>
  <c r="AB104" i="5"/>
  <c r="U104" i="5"/>
  <c r="Q104" i="5"/>
  <c r="M104" i="5"/>
  <c r="S104" i="5" s="1"/>
  <c r="AB103" i="5"/>
  <c r="U103" i="5"/>
  <c r="Q103" i="5"/>
  <c r="M103" i="5"/>
  <c r="AB102" i="5"/>
  <c r="U102" i="5"/>
  <c r="Q102" i="5"/>
  <c r="M102" i="5"/>
  <c r="N102" i="5" s="1"/>
  <c r="AB101" i="5"/>
  <c r="U101" i="5"/>
  <c r="Q101" i="5"/>
  <c r="M101" i="5"/>
  <c r="AB100" i="5"/>
  <c r="U100" i="5"/>
  <c r="Q100" i="5"/>
  <c r="M100" i="5"/>
  <c r="S100" i="5" s="1"/>
  <c r="AB99" i="5"/>
  <c r="U99" i="5"/>
  <c r="Q99" i="5"/>
  <c r="M99" i="5"/>
  <c r="P99" i="5" s="1"/>
  <c r="AB98" i="5"/>
  <c r="U98" i="5"/>
  <c r="Q98" i="5"/>
  <c r="M98" i="5"/>
  <c r="S98" i="5" s="1"/>
  <c r="AB97" i="5"/>
  <c r="U97" i="5"/>
  <c r="Q97" i="5"/>
  <c r="M97" i="5"/>
  <c r="S97" i="5" s="1"/>
  <c r="AB96" i="5"/>
  <c r="U96" i="5"/>
  <c r="S96" i="5"/>
  <c r="Q96" i="5"/>
  <c r="M96" i="5"/>
  <c r="V96" i="5" s="1"/>
  <c r="AB95" i="5"/>
  <c r="U95" i="5"/>
  <c r="Q95" i="5"/>
  <c r="M95" i="5"/>
  <c r="AB94" i="5"/>
  <c r="U94" i="5"/>
  <c r="Q94" i="5"/>
  <c r="M94" i="5"/>
  <c r="AB93" i="5"/>
  <c r="U93" i="5"/>
  <c r="Q93" i="5"/>
  <c r="M93" i="5"/>
  <c r="N93" i="5" s="1"/>
  <c r="AB92" i="5"/>
  <c r="U92" i="5"/>
  <c r="Q92" i="5"/>
  <c r="M92" i="5"/>
  <c r="AB91" i="5"/>
  <c r="U91" i="5"/>
  <c r="Q91" i="5"/>
  <c r="M91" i="5"/>
  <c r="AB90" i="5"/>
  <c r="U90" i="5"/>
  <c r="Q90" i="5"/>
  <c r="M90" i="5"/>
  <c r="AB89" i="5"/>
  <c r="U89" i="5"/>
  <c r="Q89" i="5"/>
  <c r="M89" i="5"/>
  <c r="AB88" i="5"/>
  <c r="U88" i="5"/>
  <c r="Q88" i="5"/>
  <c r="M88" i="5"/>
  <c r="P88" i="5" s="1"/>
  <c r="AB87" i="5"/>
  <c r="U87" i="5"/>
  <c r="Q87" i="5"/>
  <c r="M87" i="5"/>
  <c r="N87" i="5" s="1"/>
  <c r="M5" i="5"/>
  <c r="O5" i="5"/>
  <c r="Q6" i="5"/>
  <c r="M6" i="5"/>
  <c r="S6" i="5" s="1"/>
  <c r="U6" i="5"/>
  <c r="M7" i="5"/>
  <c r="R7" i="5" s="1"/>
  <c r="Q7" i="5"/>
  <c r="U7" i="5"/>
  <c r="AB12" i="5"/>
  <c r="AB11" i="5"/>
  <c r="AB10" i="5"/>
  <c r="AB9" i="5"/>
  <c r="AB8" i="5"/>
  <c r="AB7" i="5"/>
  <c r="M16" i="5"/>
  <c r="S16" i="5" s="1"/>
  <c r="Q16" i="5"/>
  <c r="U16" i="5"/>
  <c r="AB16" i="5"/>
  <c r="M17" i="5"/>
  <c r="R17" i="5" s="1"/>
  <c r="Q17" i="5"/>
  <c r="U17" i="5"/>
  <c r="AB17" i="5"/>
  <c r="M18" i="5"/>
  <c r="Q18" i="5"/>
  <c r="U18" i="5"/>
  <c r="AB18" i="5"/>
  <c r="M19" i="5"/>
  <c r="P19" i="5" s="1"/>
  <c r="Q19" i="5"/>
  <c r="U19" i="5"/>
  <c r="AB19" i="5"/>
  <c r="M20" i="5"/>
  <c r="S20" i="5" s="1"/>
  <c r="Q20" i="5"/>
  <c r="U20" i="5"/>
  <c r="AB20" i="5"/>
  <c r="M21" i="5"/>
  <c r="O21" i="5" s="1"/>
  <c r="Q21" i="5"/>
  <c r="U21" i="5"/>
  <c r="AB21" i="5"/>
  <c r="M22" i="5"/>
  <c r="Q22" i="5"/>
  <c r="U22" i="5"/>
  <c r="AB22" i="5"/>
  <c r="M23" i="5"/>
  <c r="V23" i="5" s="1"/>
  <c r="Q23" i="5"/>
  <c r="U23" i="5"/>
  <c r="AB23" i="5"/>
  <c r="Q5" i="5"/>
  <c r="U5" i="5"/>
  <c r="AB5" i="5"/>
  <c r="M24" i="5"/>
  <c r="R24" i="5" s="1"/>
  <c r="Q24" i="5"/>
  <c r="U24" i="5"/>
  <c r="AB24" i="5"/>
  <c r="M25" i="5"/>
  <c r="O25" i="5"/>
  <c r="Q25" i="5"/>
  <c r="U25" i="5"/>
  <c r="AB25" i="5"/>
  <c r="M26" i="5"/>
  <c r="Q26" i="5"/>
  <c r="U26" i="5"/>
  <c r="AB26" i="5"/>
  <c r="M27" i="5"/>
  <c r="S27" i="5" s="1"/>
  <c r="O27" i="5"/>
  <c r="Q27" i="5"/>
  <c r="U27" i="5"/>
  <c r="AB27" i="5"/>
  <c r="M28" i="5"/>
  <c r="S28" i="5" s="1"/>
  <c r="Q28" i="5"/>
  <c r="U28" i="5"/>
  <c r="AB28" i="5"/>
  <c r="M35" i="5"/>
  <c r="Q35" i="5"/>
  <c r="U35" i="5"/>
  <c r="AB35" i="5"/>
  <c r="M36" i="5"/>
  <c r="P36" i="5" s="1"/>
  <c r="Q36" i="5"/>
  <c r="U36" i="5"/>
  <c r="AB36" i="5"/>
  <c r="M37" i="5"/>
  <c r="O37" i="5" s="1"/>
  <c r="Q37" i="5"/>
  <c r="U37" i="5"/>
  <c r="AB37" i="5"/>
  <c r="M29" i="5"/>
  <c r="O29" i="5" s="1"/>
  <c r="N29" i="5"/>
  <c r="Q29" i="5"/>
  <c r="U29" i="5"/>
  <c r="AB29" i="5"/>
  <c r="M30" i="5"/>
  <c r="Q30" i="5"/>
  <c r="U30" i="5"/>
  <c r="AB30" i="5"/>
  <c r="M31" i="5"/>
  <c r="R31" i="5" s="1"/>
  <c r="Q31" i="5"/>
  <c r="U31" i="5"/>
  <c r="AB31" i="5"/>
  <c r="M32" i="5"/>
  <c r="S32" i="5" s="1"/>
  <c r="Q32" i="5"/>
  <c r="U32" i="5"/>
  <c r="AB32" i="5"/>
  <c r="M33" i="5"/>
  <c r="P33" i="5" s="1"/>
  <c r="Q33" i="5"/>
  <c r="U33" i="5"/>
  <c r="AB33" i="5"/>
  <c r="M34" i="5"/>
  <c r="N34" i="5" s="1"/>
  <c r="Q34" i="5"/>
  <c r="U34" i="5"/>
  <c r="AB34" i="5"/>
  <c r="M40" i="5"/>
  <c r="S40" i="5" s="1"/>
  <c r="Q40" i="5"/>
  <c r="U40" i="5"/>
  <c r="AB40" i="5"/>
  <c r="M41" i="5"/>
  <c r="N41" i="5" s="1"/>
  <c r="Q41" i="5"/>
  <c r="U41" i="5"/>
  <c r="AB41" i="5"/>
  <c r="M42" i="5"/>
  <c r="V42" i="5" s="1"/>
  <c r="Q42" i="5"/>
  <c r="U42" i="5"/>
  <c r="AB42" i="5"/>
  <c r="M43" i="5"/>
  <c r="O43" i="5" s="1"/>
  <c r="Q43" i="5"/>
  <c r="U43" i="5"/>
  <c r="AB43" i="5"/>
  <c r="M44" i="5"/>
  <c r="P44" i="5" s="1"/>
  <c r="Q44" i="5"/>
  <c r="U44" i="5"/>
  <c r="AB44" i="5"/>
  <c r="M45" i="5"/>
  <c r="Q45" i="5"/>
  <c r="U45" i="5"/>
  <c r="AB45" i="5"/>
  <c r="M38" i="5"/>
  <c r="Q38" i="5"/>
  <c r="U38" i="5"/>
  <c r="AB38" i="5"/>
  <c r="M39" i="5"/>
  <c r="V39" i="5" s="1"/>
  <c r="Q39" i="5"/>
  <c r="U39" i="5"/>
  <c r="AB39" i="5"/>
  <c r="M47" i="5"/>
  <c r="P47" i="5" s="1"/>
  <c r="Q47" i="5"/>
  <c r="U47" i="5"/>
  <c r="AB47" i="5"/>
  <c r="M48" i="5"/>
  <c r="S48" i="5" s="1"/>
  <c r="Q48" i="5"/>
  <c r="U48" i="5"/>
  <c r="AB48" i="5"/>
  <c r="M46" i="5"/>
  <c r="P46" i="5" s="1"/>
  <c r="Q46" i="5"/>
  <c r="U46" i="5"/>
  <c r="AB46" i="5"/>
  <c r="M49" i="5"/>
  <c r="R49" i="5" s="1"/>
  <c r="Q49" i="5"/>
  <c r="U49" i="5"/>
  <c r="AB49" i="5"/>
  <c r="M50" i="5"/>
  <c r="S50" i="5" s="1"/>
  <c r="O50" i="5"/>
  <c r="Q50" i="5"/>
  <c r="U50" i="5"/>
  <c r="AB50" i="5"/>
  <c r="M51" i="5"/>
  <c r="S51" i="5" s="1"/>
  <c r="Q51" i="5"/>
  <c r="U51" i="5"/>
  <c r="AB51" i="5"/>
  <c r="M53" i="5"/>
  <c r="P53" i="5" s="1"/>
  <c r="Q53" i="5"/>
  <c r="U53" i="5"/>
  <c r="AB53" i="5"/>
  <c r="M52" i="5"/>
  <c r="Q52" i="5"/>
  <c r="U52" i="5"/>
  <c r="AB52" i="5"/>
  <c r="M54" i="5"/>
  <c r="N54" i="5" s="1"/>
  <c r="Q54" i="5"/>
  <c r="U54" i="5"/>
  <c r="AB54" i="5"/>
  <c r="M55" i="5"/>
  <c r="R55" i="5" s="1"/>
  <c r="Q55" i="5"/>
  <c r="U55" i="5"/>
  <c r="AB55" i="5"/>
  <c r="M56" i="5"/>
  <c r="N56" i="5" s="1"/>
  <c r="Q56" i="5"/>
  <c r="U56" i="5"/>
  <c r="AB56" i="5"/>
  <c r="M57" i="5"/>
  <c r="Q57" i="5"/>
  <c r="U57" i="5"/>
  <c r="AB57" i="5"/>
  <c r="M58" i="5"/>
  <c r="R58" i="5" s="1"/>
  <c r="Q58" i="5"/>
  <c r="U58" i="5"/>
  <c r="AB58" i="5"/>
  <c r="M59" i="5"/>
  <c r="S59" i="5" s="1"/>
  <c r="Q59" i="5"/>
  <c r="U59" i="5"/>
  <c r="AB59" i="5"/>
  <c r="M60" i="5"/>
  <c r="N60" i="5" s="1"/>
  <c r="Q60" i="5"/>
  <c r="U60" i="5"/>
  <c r="AB60" i="5"/>
  <c r="M61" i="5"/>
  <c r="Q61" i="5"/>
  <c r="U61" i="5"/>
  <c r="AB61" i="5"/>
  <c r="M62" i="5"/>
  <c r="Q62" i="5"/>
  <c r="U62" i="5"/>
  <c r="AB62" i="5"/>
  <c r="M63" i="5"/>
  <c r="P63" i="5"/>
  <c r="Q63" i="5"/>
  <c r="U63" i="5"/>
  <c r="AB63" i="5"/>
  <c r="M64" i="5"/>
  <c r="V64" i="5" s="1"/>
  <c r="Q64" i="5"/>
  <c r="U64" i="5"/>
  <c r="AB64" i="5"/>
  <c r="M65" i="5"/>
  <c r="P65" i="5" s="1"/>
  <c r="Q65" i="5"/>
  <c r="U65" i="5"/>
  <c r="AB65" i="5"/>
  <c r="M66" i="5"/>
  <c r="S66" i="5" s="1"/>
  <c r="Q66" i="5"/>
  <c r="U66" i="5"/>
  <c r="AB66" i="5"/>
  <c r="M67" i="5"/>
  <c r="Q67" i="5"/>
  <c r="U67" i="5"/>
  <c r="AB67" i="5"/>
  <c r="M68" i="5"/>
  <c r="R68" i="5" s="1"/>
  <c r="Q68" i="5"/>
  <c r="U68" i="5"/>
  <c r="AB68" i="5"/>
  <c r="M76" i="5"/>
  <c r="P76" i="5" s="1"/>
  <c r="Q76" i="5"/>
  <c r="U76" i="5"/>
  <c r="AB76" i="5"/>
  <c r="M69" i="5"/>
  <c r="Q69" i="5"/>
  <c r="U69" i="5"/>
  <c r="AB69" i="5"/>
  <c r="M70" i="5"/>
  <c r="N70" i="5" s="1"/>
  <c r="Q70" i="5"/>
  <c r="U70" i="5"/>
  <c r="AB70" i="5"/>
  <c r="M71" i="5"/>
  <c r="Q71" i="5"/>
  <c r="U71" i="5"/>
  <c r="AB71" i="5"/>
  <c r="M72" i="5"/>
  <c r="P72" i="5" s="1"/>
  <c r="Q72" i="5"/>
  <c r="U72" i="5"/>
  <c r="AB72" i="5"/>
  <c r="M73" i="5"/>
  <c r="P73" i="5" s="1"/>
  <c r="Q73" i="5"/>
  <c r="U73" i="5"/>
  <c r="AB73" i="5"/>
  <c r="M74" i="5"/>
  <c r="Q74" i="5"/>
  <c r="U74" i="5"/>
  <c r="AB74" i="5"/>
  <c r="M75" i="5"/>
  <c r="Q75" i="5"/>
  <c r="U75" i="5"/>
  <c r="AB75" i="5"/>
  <c r="M77" i="5"/>
  <c r="Q77" i="5"/>
  <c r="U77" i="5"/>
  <c r="AB77" i="5"/>
  <c r="M78" i="5"/>
  <c r="N78" i="5" s="1"/>
  <c r="Q78" i="5"/>
  <c r="U78" i="5"/>
  <c r="AB78" i="5"/>
  <c r="M79" i="5"/>
  <c r="O79" i="5" s="1"/>
  <c r="Q79" i="5"/>
  <c r="U79" i="5"/>
  <c r="AB79" i="5"/>
  <c r="M80" i="5"/>
  <c r="Q80" i="5"/>
  <c r="U80" i="5"/>
  <c r="AB80" i="5"/>
  <c r="M81" i="5"/>
  <c r="Q81" i="5"/>
  <c r="U81" i="5"/>
  <c r="AB81" i="5"/>
  <c r="M82" i="5"/>
  <c r="O82" i="5" s="1"/>
  <c r="Q82" i="5"/>
  <c r="U82" i="5"/>
  <c r="AB82" i="5"/>
  <c r="M83" i="5"/>
  <c r="Q83" i="5"/>
  <c r="U83" i="5"/>
  <c r="AB83" i="5"/>
  <c r="M84" i="5"/>
  <c r="O84" i="5"/>
  <c r="Q84" i="5"/>
  <c r="U84" i="5"/>
  <c r="AB84" i="5"/>
  <c r="M85" i="5"/>
  <c r="Q85" i="5"/>
  <c r="U85" i="5"/>
  <c r="AB85" i="5"/>
  <c r="M86" i="5"/>
  <c r="O86" i="5" s="1"/>
  <c r="Q86" i="5"/>
  <c r="U86" i="5"/>
  <c r="AB86" i="5"/>
  <c r="AB15" i="5"/>
  <c r="U15" i="5"/>
  <c r="Q15" i="5"/>
  <c r="M15" i="5"/>
  <c r="O15" i="5" s="1"/>
  <c r="N15" i="5"/>
  <c r="AB14" i="5"/>
  <c r="U14" i="5"/>
  <c r="Q14" i="5"/>
  <c r="M14" i="5"/>
  <c r="R14" i="5" s="1"/>
  <c r="N14" i="5"/>
  <c r="U11" i="5"/>
  <c r="Q11" i="5"/>
  <c r="M11" i="5"/>
  <c r="N11" i="5" s="1"/>
  <c r="U9" i="5"/>
  <c r="Q9" i="5"/>
  <c r="M9" i="5"/>
  <c r="Q13" i="5"/>
  <c r="Q12" i="5"/>
  <c r="Q10" i="5"/>
  <c r="Q8" i="5"/>
  <c r="U13" i="5"/>
  <c r="U12" i="5"/>
  <c r="U10" i="5"/>
  <c r="U8" i="5"/>
  <c r="AB13" i="5"/>
  <c r="M13" i="5"/>
  <c r="O13" i="5" s="1"/>
  <c r="M10" i="5"/>
  <c r="F5" i="17"/>
  <c r="I4" i="15"/>
  <c r="J4" i="15"/>
  <c r="K4" i="15"/>
  <c r="L4" i="15"/>
  <c r="L8" i="15"/>
  <c r="I5" i="15"/>
  <c r="J5" i="15"/>
  <c r="I6" i="15"/>
  <c r="J6" i="15"/>
  <c r="K6" i="15"/>
  <c r="L6" i="15"/>
  <c r="I7" i="15"/>
  <c r="J7" i="15"/>
  <c r="K7" i="15"/>
  <c r="L7" i="15"/>
  <c r="G8" i="15"/>
  <c r="H8" i="15"/>
  <c r="I8" i="15"/>
  <c r="M8" i="5"/>
  <c r="M12" i="5"/>
  <c r="V12" i="5" s="1"/>
  <c r="AB6" i="5"/>
  <c r="F2" i="17"/>
  <c r="E3" i="17"/>
  <c r="F3" i="17"/>
  <c r="E4" i="17"/>
  <c r="F4" i="17"/>
  <c r="E5" i="17"/>
  <c r="E6" i="17"/>
  <c r="F6" i="17"/>
  <c r="E8" i="17"/>
  <c r="F8" i="17"/>
  <c r="E9" i="17"/>
  <c r="F9" i="17"/>
  <c r="E10" i="17"/>
  <c r="F10" i="17"/>
  <c r="E11" i="17"/>
  <c r="F11" i="17"/>
  <c r="E12" i="17"/>
  <c r="F12" i="17"/>
  <c r="E13" i="17"/>
  <c r="F13" i="17"/>
  <c r="E14" i="17"/>
  <c r="F14" i="17"/>
  <c r="E15" i="17"/>
  <c r="F15" i="17"/>
  <c r="E16" i="17"/>
  <c r="F16" i="17"/>
  <c r="E17" i="17"/>
  <c r="F17" i="17"/>
  <c r="E18" i="17"/>
  <c r="F18" i="17"/>
  <c r="E19" i="17"/>
  <c r="F19" i="17"/>
  <c r="E20" i="17"/>
  <c r="F20" i="17"/>
  <c r="E21" i="17"/>
  <c r="F21" i="17"/>
  <c r="E22" i="17"/>
  <c r="F22" i="17"/>
  <c r="E23" i="17"/>
  <c r="F23" i="17"/>
  <c r="E24" i="17"/>
  <c r="F24" i="17"/>
  <c r="E25" i="17"/>
  <c r="F25" i="17"/>
  <c r="E26" i="17"/>
  <c r="F26" i="17"/>
  <c r="E27" i="17"/>
  <c r="E28" i="17"/>
  <c r="J8" i="15"/>
  <c r="K5" i="15"/>
  <c r="L5" i="15"/>
  <c r="K8" i="15"/>
  <c r="P51" i="5"/>
  <c r="N45" i="5"/>
  <c r="R73" i="5"/>
  <c r="N59" i="5"/>
  <c r="N73" i="5"/>
  <c r="S11" i="5"/>
  <c r="O36" i="5"/>
  <c r="N61" i="5"/>
  <c r="O71" i="5"/>
  <c r="P64" i="5"/>
  <c r="P218" i="5" l="1"/>
  <c r="R218" i="5"/>
  <c r="S244" i="5"/>
  <c r="R244" i="5"/>
  <c r="V586" i="5"/>
  <c r="S586" i="5"/>
  <c r="V851" i="5"/>
  <c r="S851" i="5"/>
  <c r="R851" i="5"/>
  <c r="P851" i="5"/>
  <c r="O851" i="5"/>
  <c r="N851" i="5"/>
  <c r="S296" i="5"/>
  <c r="P296" i="5"/>
  <c r="O296" i="5"/>
  <c r="O569" i="5"/>
  <c r="P569" i="5"/>
  <c r="N569" i="5"/>
  <c r="S569" i="5"/>
  <c r="R569" i="5"/>
  <c r="O573" i="5"/>
  <c r="S573" i="5"/>
  <c r="R573" i="5"/>
  <c r="V573" i="5"/>
  <c r="N578" i="5"/>
  <c r="S578" i="5"/>
  <c r="R578" i="5"/>
  <c r="P578" i="5"/>
  <c r="O578" i="5"/>
  <c r="W578" i="5" s="1"/>
  <c r="N586" i="5"/>
  <c r="S635" i="5"/>
  <c r="V635" i="5"/>
  <c r="R635" i="5"/>
  <c r="R342" i="5"/>
  <c r="P383" i="5"/>
  <c r="R534" i="5"/>
  <c r="P534" i="5"/>
  <c r="O534" i="5"/>
  <c r="S534" i="5"/>
  <c r="N534" i="5"/>
  <c r="W534" i="5" s="1"/>
  <c r="N559" i="5"/>
  <c r="N573" i="5"/>
  <c r="O635" i="5"/>
  <c r="S820" i="5"/>
  <c r="O820" i="5"/>
  <c r="P820" i="5"/>
  <c r="N820" i="5"/>
  <c r="N164" i="5"/>
  <c r="W164" i="5" s="1"/>
  <c r="X164" i="5" s="1"/>
  <c r="Y164" i="5" s="1"/>
  <c r="P164" i="5"/>
  <c r="N217" i="5"/>
  <c r="S397" i="5"/>
  <c r="R397" i="5"/>
  <c r="N459" i="5"/>
  <c r="N591" i="5"/>
  <c r="S591" i="5"/>
  <c r="R591" i="5"/>
  <c r="P591" i="5"/>
  <c r="S729" i="5"/>
  <c r="P729" i="5"/>
  <c r="N729" i="5"/>
  <c r="R729" i="5"/>
  <c r="V822" i="5"/>
  <c r="S822" i="5"/>
  <c r="R822" i="5"/>
  <c r="P822" i="5"/>
  <c r="O822" i="5"/>
  <c r="N822" i="5"/>
  <c r="R835" i="5"/>
  <c r="P835" i="5"/>
  <c r="S835" i="5"/>
  <c r="O835" i="5"/>
  <c r="W835" i="5" s="1"/>
  <c r="V32" i="5"/>
  <c r="O164" i="5"/>
  <c r="P212" i="5"/>
  <c r="N236" i="5"/>
  <c r="S236" i="5"/>
  <c r="R236" i="5"/>
  <c r="O261" i="5"/>
  <c r="W261" i="5" s="1"/>
  <c r="O332" i="5"/>
  <c r="R332" i="5"/>
  <c r="P332" i="5"/>
  <c r="N332" i="5"/>
  <c r="N337" i="5"/>
  <c r="P341" i="5"/>
  <c r="S379" i="5"/>
  <c r="R379" i="5"/>
  <c r="P379" i="5"/>
  <c r="N440" i="5"/>
  <c r="O485" i="5"/>
  <c r="V509" i="5"/>
  <c r="S509" i="5"/>
  <c r="R509" i="5"/>
  <c r="R513" i="5"/>
  <c r="O513" i="5"/>
  <c r="P516" i="5"/>
  <c r="S548" i="5"/>
  <c r="P548" i="5"/>
  <c r="O548" i="5"/>
  <c r="N548" i="5"/>
  <c r="P551" i="5"/>
  <c r="P559" i="5"/>
  <c r="V578" i="5"/>
  <c r="V585" i="5"/>
  <c r="S585" i="5"/>
  <c r="O585" i="5"/>
  <c r="R597" i="5"/>
  <c r="V597" i="5"/>
  <c r="S604" i="5"/>
  <c r="R604" i="5"/>
  <c r="P604" i="5"/>
  <c r="O658" i="5"/>
  <c r="V658" i="5"/>
  <c r="P658" i="5"/>
  <c r="V669" i="5"/>
  <c r="N669" i="5"/>
  <c r="R669" i="5"/>
  <c r="P669" i="5"/>
  <c r="S669" i="5"/>
  <c r="O669" i="5"/>
  <c r="W669" i="5" s="1"/>
  <c r="W723" i="5"/>
  <c r="X723" i="5" s="1"/>
  <c r="Y723" i="5" s="1"/>
  <c r="O729" i="5"/>
  <c r="P735" i="5"/>
  <c r="O735" i="5"/>
  <c r="R820" i="5"/>
  <c r="N835" i="5"/>
  <c r="S210" i="5"/>
  <c r="P210" i="5"/>
  <c r="O210" i="5"/>
  <c r="V436" i="5"/>
  <c r="S436" i="5"/>
  <c r="R436" i="5"/>
  <c r="R547" i="5"/>
  <c r="N547" i="5"/>
  <c r="V547" i="5"/>
  <c r="S547" i="5"/>
  <c r="N210" i="5"/>
  <c r="R267" i="5"/>
  <c r="N267" i="5"/>
  <c r="S158" i="5"/>
  <c r="P158" i="5"/>
  <c r="O158" i="5"/>
  <c r="N158" i="5"/>
  <c r="V231" i="5"/>
  <c r="S231" i="5"/>
  <c r="W231" i="5" s="1"/>
  <c r="X231" i="5" s="1"/>
  <c r="Y231" i="5" s="1"/>
  <c r="R231" i="5"/>
  <c r="S316" i="5"/>
  <c r="V316" i="5"/>
  <c r="R316" i="5"/>
  <c r="O443" i="5"/>
  <c r="R443" i="5"/>
  <c r="P443" i="5"/>
  <c r="N443" i="5"/>
  <c r="W443" i="5" s="1"/>
  <c r="S449" i="5"/>
  <c r="R449" i="5"/>
  <c r="P449" i="5"/>
  <c r="P460" i="5"/>
  <c r="O586" i="5"/>
  <c r="V662" i="5"/>
  <c r="R662" i="5"/>
  <c r="P662" i="5"/>
  <c r="W662" i="5" s="1"/>
  <c r="O662" i="5"/>
  <c r="N662" i="5"/>
  <c r="V464" i="5"/>
  <c r="S464" i="5"/>
  <c r="R464" i="5"/>
  <c r="P464" i="5"/>
  <c r="O464" i="5"/>
  <c r="W464" i="5" s="1"/>
  <c r="O559" i="5"/>
  <c r="P573" i="5"/>
  <c r="S45" i="5"/>
  <c r="V45" i="5"/>
  <c r="P145" i="5"/>
  <c r="V145" i="5"/>
  <c r="P155" i="5"/>
  <c r="S155" i="5"/>
  <c r="S157" i="5"/>
  <c r="P157" i="5"/>
  <c r="O157" i="5"/>
  <c r="N157" i="5"/>
  <c r="V211" i="5"/>
  <c r="S211" i="5"/>
  <c r="R211" i="5"/>
  <c r="S307" i="5"/>
  <c r="S329" i="5"/>
  <c r="W329" i="5" s="1"/>
  <c r="R329" i="5"/>
  <c r="P329" i="5"/>
  <c r="V334" i="5"/>
  <c r="S334" i="5"/>
  <c r="R334" i="5"/>
  <c r="S418" i="5"/>
  <c r="P418" i="5"/>
  <c r="N418" i="5"/>
  <c r="R425" i="5"/>
  <c r="S425" i="5"/>
  <c r="V442" i="5"/>
  <c r="P442" i="5"/>
  <c r="O442" i="5"/>
  <c r="N442" i="5"/>
  <c r="S458" i="5"/>
  <c r="O458" i="5"/>
  <c r="V550" i="5"/>
  <c r="S550" i="5"/>
  <c r="R550" i="5"/>
  <c r="P550" i="5"/>
  <c r="O550" i="5"/>
  <c r="O572" i="5"/>
  <c r="S572" i="5"/>
  <c r="R572" i="5"/>
  <c r="P572" i="5"/>
  <c r="N572" i="5"/>
  <c r="N618" i="5"/>
  <c r="R618" i="5"/>
  <c r="P618" i="5"/>
  <c r="S618" i="5"/>
  <c r="S646" i="5"/>
  <c r="P646" i="5"/>
  <c r="W646" i="5" s="1"/>
  <c r="N646" i="5"/>
  <c r="R646" i="5"/>
  <c r="O646" i="5"/>
  <c r="V648" i="5"/>
  <c r="R648" i="5"/>
  <c r="S648" i="5"/>
  <c r="N704" i="5"/>
  <c r="R704" i="5"/>
  <c r="S704" i="5"/>
  <c r="P704" i="5"/>
  <c r="O793" i="5"/>
  <c r="V793" i="5"/>
  <c r="N793" i="5"/>
  <c r="N810" i="5"/>
  <c r="S810" i="5"/>
  <c r="R810" i="5"/>
  <c r="P596" i="5"/>
  <c r="N596" i="5"/>
  <c r="R596" i="5"/>
  <c r="V751" i="5"/>
  <c r="S751" i="5"/>
  <c r="O218" i="5"/>
  <c r="P262" i="5"/>
  <c r="S262" i="5"/>
  <c r="W262" i="5" s="1"/>
  <c r="R262" i="5"/>
  <c r="N436" i="5"/>
  <c r="V659" i="5"/>
  <c r="O659" i="5"/>
  <c r="S659" i="5"/>
  <c r="R659" i="5"/>
  <c r="W659" i="5" s="1"/>
  <c r="X659" i="5" s="1"/>
  <c r="Y659" i="5" s="1"/>
  <c r="P703" i="5"/>
  <c r="O703" i="5"/>
  <c r="R703" i="5"/>
  <c r="R181" i="5"/>
  <c r="N262" i="5"/>
  <c r="V544" i="5"/>
  <c r="P544" i="5"/>
  <c r="S612" i="5"/>
  <c r="R612" i="5"/>
  <c r="P612" i="5"/>
  <c r="N612" i="5"/>
  <c r="N659" i="5"/>
  <c r="N774" i="5"/>
  <c r="S181" i="5"/>
  <c r="O231" i="5"/>
  <c r="S252" i="5"/>
  <c r="V252" i="5"/>
  <c r="R252" i="5"/>
  <c r="N261" i="5"/>
  <c r="S261" i="5"/>
  <c r="R261" i="5"/>
  <c r="N316" i="5"/>
  <c r="O341" i="5"/>
  <c r="P380" i="5"/>
  <c r="O385" i="5"/>
  <c r="V385" i="5"/>
  <c r="R385" i="5"/>
  <c r="O435" i="5"/>
  <c r="S435" i="5"/>
  <c r="R435" i="5"/>
  <c r="N485" i="5"/>
  <c r="O544" i="5"/>
  <c r="R75" i="5"/>
  <c r="N75" i="5"/>
  <c r="S73" i="5"/>
  <c r="O95" i="5"/>
  <c r="V95" i="5"/>
  <c r="V118" i="5"/>
  <c r="O211" i="5"/>
  <c r="V235" i="5"/>
  <c r="S235" i="5"/>
  <c r="R235" i="5"/>
  <c r="W235" i="5" s="1"/>
  <c r="P235" i="5"/>
  <c r="P302" i="5"/>
  <c r="N329" i="5"/>
  <c r="N334" i="5"/>
  <c r="V360" i="5"/>
  <c r="S360" i="5"/>
  <c r="N374" i="5"/>
  <c r="W374" i="5" s="1"/>
  <c r="N396" i="5"/>
  <c r="R396" i="5"/>
  <c r="P396" i="5"/>
  <c r="O396" i="5"/>
  <c r="V403" i="5"/>
  <c r="S403" i="5"/>
  <c r="R403" i="5"/>
  <c r="N425" i="5"/>
  <c r="W425" i="5" s="1"/>
  <c r="X425" i="5" s="1"/>
  <c r="R440" i="5"/>
  <c r="N458" i="5"/>
  <c r="V484" i="5"/>
  <c r="S484" i="5"/>
  <c r="R484" i="5"/>
  <c r="O515" i="5"/>
  <c r="S515" i="5"/>
  <c r="R515" i="5"/>
  <c r="P515" i="5"/>
  <c r="V529" i="5"/>
  <c r="S529" i="5"/>
  <c r="R529" i="5"/>
  <c r="P529" i="5"/>
  <c r="O529" i="5"/>
  <c r="N529" i="5"/>
  <c r="V543" i="5"/>
  <c r="R543" i="5"/>
  <c r="P543" i="5"/>
  <c r="N543" i="5"/>
  <c r="N550" i="5"/>
  <c r="S641" i="5"/>
  <c r="R641" i="5"/>
  <c r="P641" i="5"/>
  <c r="O648" i="5"/>
  <c r="O704" i="5"/>
  <c r="O775" i="5"/>
  <c r="N775" i="5"/>
  <c r="V775" i="5"/>
  <c r="S775" i="5"/>
  <c r="P810" i="5"/>
  <c r="S234" i="5"/>
  <c r="V234" i="5"/>
  <c r="R234" i="5"/>
  <c r="N460" i="5"/>
  <c r="S460" i="5"/>
  <c r="R460" i="5"/>
  <c r="R373" i="5"/>
  <c r="O373" i="5"/>
  <c r="N373" i="5"/>
  <c r="W373" i="5" s="1"/>
  <c r="N383" i="5"/>
  <c r="S217" i="5"/>
  <c r="W217" i="5" s="1"/>
  <c r="R217" i="5"/>
  <c r="P217" i="5"/>
  <c r="P234" i="5"/>
  <c r="S357" i="5"/>
  <c r="V357" i="5"/>
  <c r="O357" i="5"/>
  <c r="N419" i="5"/>
  <c r="S419" i="5"/>
  <c r="R419" i="5"/>
  <c r="S452" i="5"/>
  <c r="P452" i="5"/>
  <c r="O452" i="5"/>
  <c r="N452" i="5"/>
  <c r="V459" i="5"/>
  <c r="R459" i="5"/>
  <c r="P459" i="5"/>
  <c r="W459" i="5" s="1"/>
  <c r="S551" i="5"/>
  <c r="R551" i="5"/>
  <c r="S698" i="5"/>
  <c r="V139" i="5"/>
  <c r="S139" i="5"/>
  <c r="P139" i="5"/>
  <c r="O262" i="5"/>
  <c r="N449" i="5"/>
  <c r="W449" i="5" s="1"/>
  <c r="N10" i="5"/>
  <c r="R10" i="5"/>
  <c r="P71" i="5"/>
  <c r="R71" i="5"/>
  <c r="V142" i="5"/>
  <c r="S142" i="5"/>
  <c r="R142" i="5"/>
  <c r="P161" i="5"/>
  <c r="O161" i="5"/>
  <c r="N161" i="5"/>
  <c r="V223" i="5"/>
  <c r="S223" i="5"/>
  <c r="R223" i="5"/>
  <c r="P223" i="5"/>
  <c r="V281" i="5"/>
  <c r="R281" i="5"/>
  <c r="O281" i="5"/>
  <c r="N281" i="5"/>
  <c r="P328" i="5"/>
  <c r="S328" i="5"/>
  <c r="R328" i="5"/>
  <c r="W328" i="5" s="1"/>
  <c r="X328" i="5" s="1"/>
  <c r="Y328" i="5" s="1"/>
  <c r="N431" i="5"/>
  <c r="R431" i="5"/>
  <c r="P431" i="5"/>
  <c r="W431" i="5" s="1"/>
  <c r="O431" i="5"/>
  <c r="S444" i="5"/>
  <c r="R444" i="5"/>
  <c r="N444" i="5"/>
  <c r="V463" i="5"/>
  <c r="R463" i="5"/>
  <c r="P463" i="5"/>
  <c r="O463" i="5"/>
  <c r="N463" i="5"/>
  <c r="P574" i="5"/>
  <c r="O574" i="5"/>
  <c r="N710" i="5"/>
  <c r="R710" i="5"/>
  <c r="S710" i="5"/>
  <c r="P710" i="5"/>
  <c r="W710" i="5" s="1"/>
  <c r="V757" i="5"/>
  <c r="W757" i="5" s="1"/>
  <c r="P757" i="5"/>
  <c r="N757" i="5"/>
  <c r="S757" i="5"/>
  <c r="V761" i="5"/>
  <c r="R761" i="5"/>
  <c r="S761" i="5"/>
  <c r="P761" i="5"/>
  <c r="W761" i="5" s="1"/>
  <c r="N769" i="5"/>
  <c r="O769" i="5"/>
  <c r="P775" i="5"/>
  <c r="R807" i="5"/>
  <c r="P807" i="5"/>
  <c r="N807" i="5"/>
  <c r="V807" i="5"/>
  <c r="S807" i="5"/>
  <c r="W807" i="5" s="1"/>
  <c r="S834" i="5"/>
  <c r="R834" i="5"/>
  <c r="P834" i="5"/>
  <c r="V834" i="5"/>
  <c r="O834" i="5"/>
  <c r="N834" i="5"/>
  <c r="V483" i="5"/>
  <c r="S483" i="5"/>
  <c r="R483" i="5"/>
  <c r="S494" i="5"/>
  <c r="R494" i="5"/>
  <c r="V546" i="5"/>
  <c r="P546" i="5"/>
  <c r="O546" i="5"/>
  <c r="O568" i="5"/>
  <c r="P568" i="5"/>
  <c r="N568" i="5"/>
  <c r="V571" i="5"/>
  <c r="S571" i="5"/>
  <c r="R571" i="5"/>
  <c r="S584" i="5"/>
  <c r="R584" i="5"/>
  <c r="V611" i="5"/>
  <c r="S611" i="5"/>
  <c r="R611" i="5"/>
  <c r="V630" i="5"/>
  <c r="R630" i="5"/>
  <c r="S630" i="5"/>
  <c r="O631" i="5"/>
  <c r="S631" i="5"/>
  <c r="R631" i="5"/>
  <c r="R638" i="5"/>
  <c r="O638" i="5"/>
  <c r="O652" i="5"/>
  <c r="V652" i="5"/>
  <c r="V721" i="5"/>
  <c r="S721" i="5"/>
  <c r="N777" i="5"/>
  <c r="S777" i="5"/>
  <c r="R777" i="5"/>
  <c r="W777" i="5" s="1"/>
  <c r="N799" i="5"/>
  <c r="W799" i="5" s="1"/>
  <c r="O799" i="5"/>
  <c r="R799" i="5"/>
  <c r="P799" i="5"/>
  <c r="R812" i="5"/>
  <c r="P812" i="5"/>
  <c r="S812" i="5"/>
  <c r="O812" i="5"/>
  <c r="W812" i="5" s="1"/>
  <c r="V852" i="5"/>
  <c r="S852" i="5"/>
  <c r="R852" i="5"/>
  <c r="O138" i="5"/>
  <c r="O240" i="5"/>
  <c r="O367" i="5"/>
  <c r="O368" i="5"/>
  <c r="P388" i="5"/>
  <c r="S439" i="5"/>
  <c r="W439" i="5" s="1"/>
  <c r="N456" i="5"/>
  <c r="P456" i="5"/>
  <c r="W456" i="5" s="1"/>
  <c r="N462" i="5"/>
  <c r="N483" i="5"/>
  <c r="N494" i="5"/>
  <c r="N495" i="5"/>
  <c r="N546" i="5"/>
  <c r="V553" i="5"/>
  <c r="W553" i="5" s="1"/>
  <c r="S553" i="5"/>
  <c r="R553" i="5"/>
  <c r="S556" i="5"/>
  <c r="R556" i="5"/>
  <c r="V567" i="5"/>
  <c r="P567" i="5"/>
  <c r="O567" i="5"/>
  <c r="N571" i="5"/>
  <c r="W571" i="5" s="1"/>
  <c r="N581" i="5"/>
  <c r="S581" i="5"/>
  <c r="N584" i="5"/>
  <c r="O595" i="5"/>
  <c r="P595" i="5"/>
  <c r="N595" i="5"/>
  <c r="N611" i="5"/>
  <c r="N630" i="5"/>
  <c r="W630" i="5" s="1"/>
  <c r="X630" i="5" s="1"/>
  <c r="Y630" i="5" s="1"/>
  <c r="N631" i="5"/>
  <c r="P652" i="5"/>
  <c r="S683" i="5"/>
  <c r="R683" i="5"/>
  <c r="N700" i="5"/>
  <c r="R700" i="5"/>
  <c r="P700" i="5"/>
  <c r="O700" i="5"/>
  <c r="W700" i="5" s="1"/>
  <c r="V705" i="5"/>
  <c r="S705" i="5"/>
  <c r="R705" i="5"/>
  <c r="R734" i="5"/>
  <c r="S734" i="5"/>
  <c r="R789" i="5"/>
  <c r="W789" i="5" s="1"/>
  <c r="S789" i="5"/>
  <c r="R792" i="5"/>
  <c r="W792" i="5" s="1"/>
  <c r="P792" i="5"/>
  <c r="S792" i="5"/>
  <c r="O801" i="5"/>
  <c r="R801" i="5"/>
  <c r="N812" i="5"/>
  <c r="N847" i="5"/>
  <c r="R191" i="5"/>
  <c r="N250" i="5"/>
  <c r="R254" i="5"/>
  <c r="O259" i="5"/>
  <c r="R285" i="5"/>
  <c r="P367" i="5"/>
  <c r="S457" i="5"/>
  <c r="O462" i="5"/>
  <c r="O483" i="5"/>
  <c r="O494" i="5"/>
  <c r="V500" i="5"/>
  <c r="S500" i="5"/>
  <c r="R500" i="5"/>
  <c r="P507" i="5"/>
  <c r="N507" i="5"/>
  <c r="R568" i="5"/>
  <c r="O571" i="5"/>
  <c r="O584" i="5"/>
  <c r="W584" i="5" s="1"/>
  <c r="V594" i="5"/>
  <c r="P594" i="5"/>
  <c r="O594" i="5"/>
  <c r="R598" i="5"/>
  <c r="P598" i="5"/>
  <c r="O611" i="5"/>
  <c r="O630" i="5"/>
  <c r="P631" i="5"/>
  <c r="W631" i="5" s="1"/>
  <c r="S638" i="5"/>
  <c r="S647" i="5"/>
  <c r="R660" i="5"/>
  <c r="P660" i="5"/>
  <c r="V696" i="5"/>
  <c r="N696" i="5"/>
  <c r="R696" i="5"/>
  <c r="P696" i="5"/>
  <c r="R730" i="5"/>
  <c r="P730" i="5"/>
  <c r="N743" i="5"/>
  <c r="O743" i="5"/>
  <c r="W743" i="5" s="1"/>
  <c r="R743" i="5"/>
  <c r="P743" i="5"/>
  <c r="P772" i="5"/>
  <c r="N772" i="5"/>
  <c r="S796" i="5"/>
  <c r="R796" i="5"/>
  <c r="P796" i="5"/>
  <c r="S799" i="5"/>
  <c r="S833" i="5"/>
  <c r="O833" i="5"/>
  <c r="N833" i="5"/>
  <c r="R138" i="5"/>
  <c r="R220" i="5"/>
  <c r="S285" i="5"/>
  <c r="P295" i="5"/>
  <c r="V315" i="5"/>
  <c r="N320" i="5"/>
  <c r="R368" i="5"/>
  <c r="V461" i="5"/>
  <c r="S461" i="5"/>
  <c r="P462" i="5"/>
  <c r="P483" i="5"/>
  <c r="P494" i="5"/>
  <c r="N500" i="5"/>
  <c r="W500" i="5" s="1"/>
  <c r="N536" i="5"/>
  <c r="R546" i="5"/>
  <c r="N560" i="5"/>
  <c r="W560" i="5" s="1"/>
  <c r="S560" i="5"/>
  <c r="S568" i="5"/>
  <c r="P571" i="5"/>
  <c r="P584" i="5"/>
  <c r="W598" i="5"/>
  <c r="X598" i="5" s="1"/>
  <c r="Y598" i="5" s="1"/>
  <c r="P611" i="5"/>
  <c r="P630" i="5"/>
  <c r="V665" i="5"/>
  <c r="W665" i="5" s="1"/>
  <c r="X665" i="5" s="1"/>
  <c r="Y665" i="5" s="1"/>
  <c r="P665" i="5"/>
  <c r="N665" i="5"/>
  <c r="R665" i="5"/>
  <c r="O665" i="5"/>
  <c r="N673" i="5"/>
  <c r="O673" i="5"/>
  <c r="S673" i="5"/>
  <c r="R726" i="5"/>
  <c r="W726" i="5" s="1"/>
  <c r="S726" i="5"/>
  <c r="S733" i="5"/>
  <c r="R733" i="5"/>
  <c r="P733" i="5"/>
  <c r="V777" i="5"/>
  <c r="V782" i="5"/>
  <c r="O782" i="5"/>
  <c r="S782" i="5"/>
  <c r="P783" i="5"/>
  <c r="N796" i="5"/>
  <c r="P801" i="5"/>
  <c r="V805" i="5"/>
  <c r="P805" i="5"/>
  <c r="N805" i="5"/>
  <c r="S805" i="5"/>
  <c r="R805" i="5"/>
  <c r="S846" i="5"/>
  <c r="R846" i="5"/>
  <c r="V846" i="5"/>
  <c r="P617" i="5"/>
  <c r="N617" i="5"/>
  <c r="W637" i="5"/>
  <c r="X637" i="5" s="1"/>
  <c r="Y637" i="5" s="1"/>
  <c r="R657" i="5"/>
  <c r="N657" i="5"/>
  <c r="V667" i="5"/>
  <c r="N677" i="5"/>
  <c r="R677" i="5"/>
  <c r="P677" i="5"/>
  <c r="N720" i="5"/>
  <c r="W720" i="5" s="1"/>
  <c r="R720" i="5"/>
  <c r="W729" i="5"/>
  <c r="X729" i="5" s="1"/>
  <c r="V764" i="5"/>
  <c r="P764" i="5"/>
  <c r="N764" i="5"/>
  <c r="V771" i="5"/>
  <c r="S771" i="5"/>
  <c r="W809" i="5"/>
  <c r="X809" i="5" s="1"/>
  <c r="Y809" i="5" s="1"/>
  <c r="O819" i="5"/>
  <c r="S819" i="5"/>
  <c r="S845" i="5"/>
  <c r="P845" i="5"/>
  <c r="N467" i="5"/>
  <c r="N490" i="5"/>
  <c r="N491" i="5"/>
  <c r="N497" i="5"/>
  <c r="W497" i="5" s="1"/>
  <c r="N511" i="5"/>
  <c r="O526" i="5"/>
  <c r="N527" i="5"/>
  <c r="N565" i="5"/>
  <c r="N566" i="5"/>
  <c r="R628" i="5"/>
  <c r="P628" i="5"/>
  <c r="V643" i="5"/>
  <c r="P643" i="5"/>
  <c r="N643" i="5"/>
  <c r="W643" i="5" s="1"/>
  <c r="S655" i="5"/>
  <c r="O655" i="5"/>
  <c r="N656" i="5"/>
  <c r="O656" i="5"/>
  <c r="O677" i="5"/>
  <c r="O720" i="5"/>
  <c r="R749" i="5"/>
  <c r="O749" i="5"/>
  <c r="W749" i="5" s="1"/>
  <c r="S750" i="5"/>
  <c r="O750" i="5"/>
  <c r="V753" i="5"/>
  <c r="R753" i="5"/>
  <c r="R759" i="5"/>
  <c r="O759" i="5"/>
  <c r="V798" i="5"/>
  <c r="P798" i="5"/>
  <c r="N798" i="5"/>
  <c r="R814" i="5"/>
  <c r="V814" i="5"/>
  <c r="S814" i="5"/>
  <c r="V818" i="5"/>
  <c r="R818" i="5"/>
  <c r="P818" i="5"/>
  <c r="N832" i="5"/>
  <c r="W832" i="5" s="1"/>
  <c r="S832" i="5"/>
  <c r="R832" i="5"/>
  <c r="N839" i="5"/>
  <c r="S839" i="5"/>
  <c r="R839" i="5"/>
  <c r="O490" i="5"/>
  <c r="O491" i="5"/>
  <c r="W491" i="5" s="1"/>
  <c r="O511" i="5"/>
  <c r="P526" i="5"/>
  <c r="O527" i="5"/>
  <c r="W542" i="5"/>
  <c r="N690" i="5"/>
  <c r="S690" i="5"/>
  <c r="W690" i="5" s="1"/>
  <c r="P711" i="5"/>
  <c r="S711" i="5"/>
  <c r="N736" i="5"/>
  <c r="W736" i="5" s="1"/>
  <c r="S736" i="5"/>
  <c r="R745" i="5"/>
  <c r="O745" i="5"/>
  <c r="O771" i="5"/>
  <c r="N786" i="5"/>
  <c r="W786" i="5" s="1"/>
  <c r="O798" i="5"/>
  <c r="W803" i="5"/>
  <c r="X803" i="5" s="1"/>
  <c r="N814" i="5"/>
  <c r="W814" i="5" s="1"/>
  <c r="N818" i="5"/>
  <c r="O832" i="5"/>
  <c r="O839" i="5"/>
  <c r="V633" i="5"/>
  <c r="S640" i="5"/>
  <c r="W640" i="5" s="1"/>
  <c r="S723" i="5"/>
  <c r="S773" i="5"/>
  <c r="W773" i="5" s="1"/>
  <c r="S795" i="5"/>
  <c r="W795" i="5" s="1"/>
  <c r="X542" i="5"/>
  <c r="Y542" i="5" s="1"/>
  <c r="S327" i="5"/>
  <c r="R327" i="5"/>
  <c r="V336" i="5"/>
  <c r="P336" i="5"/>
  <c r="O336" i="5"/>
  <c r="R359" i="5"/>
  <c r="N359" i="5"/>
  <c r="V359" i="5"/>
  <c r="P359" i="5"/>
  <c r="R372" i="5"/>
  <c r="P372" i="5"/>
  <c r="N393" i="5"/>
  <c r="R725" i="5"/>
  <c r="P725" i="5"/>
  <c r="O725" i="5"/>
  <c r="N725" i="5"/>
  <c r="S725" i="5"/>
  <c r="R193" i="5"/>
  <c r="N201" i="5"/>
  <c r="O111" i="5"/>
  <c r="P149" i="5"/>
  <c r="S170" i="5"/>
  <c r="N174" i="5"/>
  <c r="W174" i="5" s="1"/>
  <c r="X174" i="5" s="1"/>
  <c r="Y174" i="5" s="1"/>
  <c r="S178" i="5"/>
  <c r="R188" i="5"/>
  <c r="O201" i="5"/>
  <c r="O204" i="5"/>
  <c r="S218" i="5"/>
  <c r="O225" i="5"/>
  <c r="R227" i="5"/>
  <c r="S239" i="5"/>
  <c r="N248" i="5"/>
  <c r="R248" i="5"/>
  <c r="O256" i="5"/>
  <c r="S266" i="5"/>
  <c r="S269" i="5"/>
  <c r="N271" i="5"/>
  <c r="O287" i="5"/>
  <c r="R293" i="5"/>
  <c r="S293" i="5"/>
  <c r="O293" i="5"/>
  <c r="N293" i="5"/>
  <c r="P309" i="5"/>
  <c r="N318" i="5"/>
  <c r="S318" i="5"/>
  <c r="N331" i="5"/>
  <c r="S331" i="5"/>
  <c r="R336" i="5"/>
  <c r="V337" i="5"/>
  <c r="V355" i="5"/>
  <c r="R355" i="5"/>
  <c r="N355" i="5"/>
  <c r="S355" i="5"/>
  <c r="S359" i="5"/>
  <c r="S386" i="5"/>
  <c r="R393" i="5"/>
  <c r="W393" i="5" s="1"/>
  <c r="O414" i="5"/>
  <c r="V414" i="5"/>
  <c r="R414" i="5"/>
  <c r="P422" i="5"/>
  <c r="N422" i="5"/>
  <c r="O422" i="5"/>
  <c r="S430" i="5"/>
  <c r="R430" i="5"/>
  <c r="P430" i="5"/>
  <c r="N430" i="5"/>
  <c r="R508" i="5"/>
  <c r="S508" i="5"/>
  <c r="P508" i="5"/>
  <c r="O508" i="5"/>
  <c r="N508" i="5"/>
  <c r="R587" i="5"/>
  <c r="S587" i="5"/>
  <c r="P587" i="5"/>
  <c r="O587" i="5"/>
  <c r="P478" i="5"/>
  <c r="O478" i="5"/>
  <c r="S478" i="5"/>
  <c r="R478" i="5"/>
  <c r="S107" i="5"/>
  <c r="S117" i="5"/>
  <c r="S135" i="5"/>
  <c r="P207" i="5"/>
  <c r="P246" i="5"/>
  <c r="V272" i="5"/>
  <c r="P272" i="5"/>
  <c r="N287" i="5"/>
  <c r="W287" i="5" s="1"/>
  <c r="V297" i="5"/>
  <c r="N297" i="5"/>
  <c r="S297" i="5"/>
  <c r="R297" i="5"/>
  <c r="P314" i="5"/>
  <c r="R351" i="5"/>
  <c r="P351" i="5"/>
  <c r="P362" i="5"/>
  <c r="O362" i="5"/>
  <c r="R19" i="5"/>
  <c r="O96" i="5"/>
  <c r="P97" i="5"/>
  <c r="S19" i="5"/>
  <c r="S93" i="5"/>
  <c r="N95" i="5"/>
  <c r="P96" i="5"/>
  <c r="W96" i="5" s="1"/>
  <c r="X96" i="5" s="1"/>
  <c r="Y96" i="5" s="1"/>
  <c r="R106" i="5"/>
  <c r="P111" i="5"/>
  <c r="P116" i="5"/>
  <c r="O174" i="5"/>
  <c r="R175" i="5"/>
  <c r="P201" i="5"/>
  <c r="P204" i="5"/>
  <c r="N220" i="5"/>
  <c r="V241" i="5"/>
  <c r="N241" i="5"/>
  <c r="S241" i="5"/>
  <c r="R241" i="5"/>
  <c r="V249" i="5"/>
  <c r="O255" i="5"/>
  <c r="V255" i="5"/>
  <c r="R258" i="5"/>
  <c r="W258" i="5" s="1"/>
  <c r="O258" i="5"/>
  <c r="N258" i="5"/>
  <c r="V260" i="5"/>
  <c r="S272" i="5"/>
  <c r="P286" i="5"/>
  <c r="O286" i="5"/>
  <c r="P293" i="5"/>
  <c r="P297" i="5"/>
  <c r="V317" i="5"/>
  <c r="O317" i="5"/>
  <c r="S317" i="5"/>
  <c r="P318" i="5"/>
  <c r="S319" i="5"/>
  <c r="S336" i="5"/>
  <c r="N348" i="5"/>
  <c r="S348" i="5"/>
  <c r="P348" i="5"/>
  <c r="O355" i="5"/>
  <c r="R362" i="5"/>
  <c r="S364" i="5"/>
  <c r="P364" i="5"/>
  <c r="O364" i="5"/>
  <c r="S372" i="5"/>
  <c r="R411" i="5"/>
  <c r="V413" i="5"/>
  <c r="P413" i="5"/>
  <c r="O413" i="5"/>
  <c r="P414" i="5"/>
  <c r="O430" i="5"/>
  <c r="P453" i="5"/>
  <c r="O453" i="5"/>
  <c r="N453" i="5"/>
  <c r="R453" i="5"/>
  <c r="V453" i="5"/>
  <c r="S453" i="5"/>
  <c r="P481" i="5"/>
  <c r="O481" i="5"/>
  <c r="N481" i="5"/>
  <c r="S481" i="5"/>
  <c r="R481" i="5"/>
  <c r="N587" i="5"/>
  <c r="O684" i="5"/>
  <c r="N684" i="5"/>
  <c r="V684" i="5"/>
  <c r="S684" i="5"/>
  <c r="R684" i="5"/>
  <c r="P684" i="5"/>
  <c r="V238" i="5"/>
  <c r="P238" i="5"/>
  <c r="N278" i="5"/>
  <c r="O278" i="5"/>
  <c r="S278" i="5"/>
  <c r="N407" i="5"/>
  <c r="R407" i="5"/>
  <c r="P407" i="5"/>
  <c r="N239" i="5"/>
  <c r="P249" i="5"/>
  <c r="V275" i="5"/>
  <c r="O275" i="5"/>
  <c r="P278" i="5"/>
  <c r="P291" i="5"/>
  <c r="V291" i="5"/>
  <c r="N314" i="5"/>
  <c r="O314" i="5"/>
  <c r="S314" i="5"/>
  <c r="O407" i="5"/>
  <c r="R469" i="5"/>
  <c r="P469" i="5"/>
  <c r="S469" i="5"/>
  <c r="N469" i="5"/>
  <c r="V469" i="5"/>
  <c r="N225" i="5"/>
  <c r="R269" i="5"/>
  <c r="S294" i="5"/>
  <c r="O319" i="5"/>
  <c r="O372" i="5"/>
  <c r="W403" i="5"/>
  <c r="N411" i="5"/>
  <c r="S476" i="5"/>
  <c r="R476" i="5"/>
  <c r="P476" i="5"/>
  <c r="N476" i="5"/>
  <c r="X517" i="5"/>
  <c r="Y517" i="5" s="1"/>
  <c r="S528" i="5"/>
  <c r="V528" i="5"/>
  <c r="P528" i="5"/>
  <c r="O528" i="5"/>
  <c r="N528" i="5"/>
  <c r="R528" i="5"/>
  <c r="S545" i="5"/>
  <c r="P545" i="5"/>
  <c r="O545" i="5"/>
  <c r="N545" i="5"/>
  <c r="R545" i="5"/>
  <c r="P582" i="5"/>
  <c r="N582" i="5"/>
  <c r="S582" i="5"/>
  <c r="R582" i="5"/>
  <c r="O582" i="5"/>
  <c r="S34" i="5"/>
  <c r="R146" i="5"/>
  <c r="R149" i="5"/>
  <c r="S175" i="5"/>
  <c r="R185" i="5"/>
  <c r="V207" i="5"/>
  <c r="O220" i="5"/>
  <c r="N223" i="5"/>
  <c r="R225" i="5"/>
  <c r="V226" i="5"/>
  <c r="S238" i="5"/>
  <c r="O241" i="5"/>
  <c r="P255" i="5"/>
  <c r="P258" i="5"/>
  <c r="R264" i="5"/>
  <c r="O264" i="5"/>
  <c r="N264" i="5"/>
  <c r="S275" i="5"/>
  <c r="V278" i="5"/>
  <c r="V284" i="5"/>
  <c r="P284" i="5"/>
  <c r="N286" i="5"/>
  <c r="R287" i="5"/>
  <c r="R290" i="5"/>
  <c r="O302" i="5"/>
  <c r="S302" i="5"/>
  <c r="W302" i="5" s="1"/>
  <c r="N317" i="5"/>
  <c r="V330" i="5"/>
  <c r="S330" i="5"/>
  <c r="P330" i="5"/>
  <c r="O330" i="5"/>
  <c r="O348" i="5"/>
  <c r="N354" i="5"/>
  <c r="V354" i="5"/>
  <c r="P355" i="5"/>
  <c r="O361" i="5"/>
  <c r="V361" i="5"/>
  <c r="S362" i="5"/>
  <c r="N364" i="5"/>
  <c r="W364" i="5" s="1"/>
  <c r="V371" i="5"/>
  <c r="O371" i="5"/>
  <c r="N371" i="5"/>
  <c r="P375" i="5"/>
  <c r="R375" i="5"/>
  <c r="S375" i="5"/>
  <c r="V381" i="5"/>
  <c r="R381" i="5"/>
  <c r="V409" i="5"/>
  <c r="P409" i="5"/>
  <c r="N413" i="5"/>
  <c r="S441" i="5"/>
  <c r="R441" i="5"/>
  <c r="P441" i="5"/>
  <c r="N441" i="5"/>
  <c r="V441" i="5"/>
  <c r="W452" i="5"/>
  <c r="X474" i="5"/>
  <c r="Y474" i="5" s="1"/>
  <c r="Z474" i="5"/>
  <c r="R475" i="5"/>
  <c r="P475" i="5"/>
  <c r="V475" i="5"/>
  <c r="N475" i="5"/>
  <c r="S475" i="5"/>
  <c r="S496" i="5"/>
  <c r="R496" i="5"/>
  <c r="P496" i="5"/>
  <c r="N496" i="5"/>
  <c r="V496" i="5"/>
  <c r="O496" i="5"/>
  <c r="V545" i="5"/>
  <c r="R266" i="5"/>
  <c r="P266" i="5"/>
  <c r="O266" i="5"/>
  <c r="P304" i="5"/>
  <c r="O304" i="5"/>
  <c r="N352" i="5"/>
  <c r="R352" i="5"/>
  <c r="S352" i="5"/>
  <c r="R370" i="5"/>
  <c r="S370" i="5"/>
  <c r="O370" i="5"/>
  <c r="N370" i="5"/>
  <c r="O393" i="5"/>
  <c r="P393" i="5"/>
  <c r="W416" i="5"/>
  <c r="N238" i="5"/>
  <c r="V288" i="5"/>
  <c r="O288" i="5"/>
  <c r="N336" i="5"/>
  <c r="O359" i="5"/>
  <c r="R415" i="5"/>
  <c r="O415" i="5"/>
  <c r="P415" i="5"/>
  <c r="N111" i="5"/>
  <c r="W111" i="5" s="1"/>
  <c r="O149" i="5"/>
  <c r="O238" i="5"/>
  <c r="P256" i="5"/>
  <c r="N256" i="5"/>
  <c r="S256" i="5"/>
  <c r="O271" i="5"/>
  <c r="P271" i="5"/>
  <c r="N275" i="5"/>
  <c r="N288" i="5"/>
  <c r="O291" i="5"/>
  <c r="R304" i="5"/>
  <c r="R309" i="5"/>
  <c r="O309" i="5"/>
  <c r="N309" i="5"/>
  <c r="W309" i="5" s="1"/>
  <c r="P352" i="5"/>
  <c r="O365" i="5"/>
  <c r="N365" i="5"/>
  <c r="N415" i="5"/>
  <c r="P432" i="5"/>
  <c r="O432" i="5"/>
  <c r="N432" i="5"/>
  <c r="V432" i="5"/>
  <c r="S432" i="5"/>
  <c r="O469" i="5"/>
  <c r="O510" i="5"/>
  <c r="S510" i="5"/>
  <c r="R510" i="5"/>
  <c r="P510" i="5"/>
  <c r="N510" i="5"/>
  <c r="V510" i="5"/>
  <c r="P82" i="5"/>
  <c r="U853" i="5"/>
  <c r="R97" i="5"/>
  <c r="S106" i="5"/>
  <c r="R50" i="5"/>
  <c r="O28" i="5"/>
  <c r="S79" i="5"/>
  <c r="R34" i="5"/>
  <c r="R96" i="5"/>
  <c r="R111" i="5"/>
  <c r="S127" i="5"/>
  <c r="O139" i="5"/>
  <c r="N142" i="5"/>
  <c r="S146" i="5"/>
  <c r="P184" i="5"/>
  <c r="S185" i="5"/>
  <c r="R201" i="5"/>
  <c r="P220" i="5"/>
  <c r="O223" i="5"/>
  <c r="V229" i="5"/>
  <c r="P241" i="5"/>
  <c r="S245" i="5"/>
  <c r="V248" i="5"/>
  <c r="P264" i="5"/>
  <c r="V267" i="5"/>
  <c r="S267" i="5"/>
  <c r="P267" i="5"/>
  <c r="O267" i="5"/>
  <c r="S271" i="5"/>
  <c r="N280" i="5"/>
  <c r="N284" i="5"/>
  <c r="N285" i="5"/>
  <c r="S287" i="5"/>
  <c r="S290" i="5"/>
  <c r="N295" i="5"/>
  <c r="N302" i="5"/>
  <c r="V307" i="5"/>
  <c r="R307" i="5"/>
  <c r="O307" i="5"/>
  <c r="N307" i="5"/>
  <c r="P317" i="5"/>
  <c r="R318" i="5"/>
  <c r="N330" i="5"/>
  <c r="O345" i="5"/>
  <c r="V351" i="5"/>
  <c r="O354" i="5"/>
  <c r="P361" i="5"/>
  <c r="O374" i="5"/>
  <c r="S374" i="5"/>
  <c r="R374" i="5"/>
  <c r="N375" i="5"/>
  <c r="W375" i="5" s="1"/>
  <c r="X375" i="5" s="1"/>
  <c r="Y375" i="5" s="1"/>
  <c r="O381" i="5"/>
  <c r="V384" i="5"/>
  <c r="R384" i="5"/>
  <c r="V387" i="5"/>
  <c r="N387" i="5"/>
  <c r="R387" i="5"/>
  <c r="R408" i="5"/>
  <c r="P408" i="5"/>
  <c r="W408" i="5" s="1"/>
  <c r="N409" i="5"/>
  <c r="S414" i="5"/>
  <c r="V422" i="5"/>
  <c r="S434" i="5"/>
  <c r="R434" i="5"/>
  <c r="P434" i="5"/>
  <c r="N434" i="5"/>
  <c r="O441" i="5"/>
  <c r="R451" i="5"/>
  <c r="P451" i="5"/>
  <c r="S451" i="5"/>
  <c r="O451" i="5"/>
  <c r="O475" i="5"/>
  <c r="S493" i="5"/>
  <c r="R493" i="5"/>
  <c r="P493" i="5"/>
  <c r="N493" i="5"/>
  <c r="V493" i="5"/>
  <c r="O523" i="5"/>
  <c r="S523" i="5"/>
  <c r="R523" i="5"/>
  <c r="P523" i="5"/>
  <c r="N523" i="5"/>
  <c r="P533" i="5"/>
  <c r="O533" i="5"/>
  <c r="R533" i="5"/>
  <c r="N533" i="5"/>
  <c r="V533" i="5"/>
  <c r="S533" i="5"/>
  <c r="S201" i="5"/>
  <c r="V227" i="5"/>
  <c r="N227" i="5"/>
  <c r="S260" i="5"/>
  <c r="P260" i="5"/>
  <c r="O260" i="5"/>
  <c r="W260" i="5" s="1"/>
  <c r="S273" i="5"/>
  <c r="P273" i="5"/>
  <c r="O273" i="5"/>
  <c r="W273" i="5" s="1"/>
  <c r="O320" i="5"/>
  <c r="S320" i="5"/>
  <c r="V373" i="5"/>
  <c r="S373" i="5"/>
  <c r="P373" i="5"/>
  <c r="V383" i="5"/>
  <c r="S383" i="5"/>
  <c r="O383" i="5"/>
  <c r="N404" i="5"/>
  <c r="V404" i="5"/>
  <c r="O416" i="5"/>
  <c r="R416" i="5"/>
  <c r="R433" i="5"/>
  <c r="P433" i="5"/>
  <c r="V433" i="5"/>
  <c r="N433" i="5"/>
  <c r="W495" i="5"/>
  <c r="P599" i="5"/>
  <c r="N599" i="5"/>
  <c r="S599" i="5"/>
  <c r="R599" i="5"/>
  <c r="V599" i="5"/>
  <c r="O599" i="5"/>
  <c r="V341" i="5"/>
  <c r="R341" i="5"/>
  <c r="V390" i="5"/>
  <c r="R390" i="5"/>
  <c r="S445" i="5"/>
  <c r="R445" i="5"/>
  <c r="O445" i="5"/>
  <c r="N445" i="5"/>
  <c r="R448" i="5"/>
  <c r="P448" i="5"/>
  <c r="S448" i="5"/>
  <c r="N448" i="5"/>
  <c r="P450" i="5"/>
  <c r="O450" i="5"/>
  <c r="N450" i="5"/>
  <c r="R450" i="5"/>
  <c r="N231" i="5"/>
  <c r="S298" i="5"/>
  <c r="N341" i="5"/>
  <c r="W341" i="5" s="1"/>
  <c r="O342" i="5"/>
  <c r="N357" i="5"/>
  <c r="P358" i="5"/>
  <c r="N390" i="5"/>
  <c r="P401" i="5"/>
  <c r="V423" i="5"/>
  <c r="P423" i="5"/>
  <c r="N423" i="5"/>
  <c r="S437" i="5"/>
  <c r="R437" i="5"/>
  <c r="V437" i="5"/>
  <c r="O437" i="5"/>
  <c r="P445" i="5"/>
  <c r="P447" i="5"/>
  <c r="O447" i="5"/>
  <c r="N447" i="5"/>
  <c r="S447" i="5"/>
  <c r="O448" i="5"/>
  <c r="S489" i="5"/>
  <c r="R489" i="5"/>
  <c r="V489" i="5"/>
  <c r="O489" i="5"/>
  <c r="S499" i="5"/>
  <c r="R499" i="5"/>
  <c r="P499" i="5"/>
  <c r="N499" i="5"/>
  <c r="P501" i="5"/>
  <c r="O501" i="5"/>
  <c r="V501" i="5"/>
  <c r="R501" i="5"/>
  <c r="N501" i="5"/>
  <c r="O522" i="5"/>
  <c r="S522" i="5"/>
  <c r="R522" i="5"/>
  <c r="P522" i="5"/>
  <c r="N539" i="5"/>
  <c r="V539" i="5"/>
  <c r="S539" i="5"/>
  <c r="P539" i="5"/>
  <c r="O539" i="5"/>
  <c r="P465" i="5"/>
  <c r="O465" i="5"/>
  <c r="V465" i="5"/>
  <c r="R465" i="5"/>
  <c r="N465" i="5"/>
  <c r="S482" i="5"/>
  <c r="R482" i="5"/>
  <c r="O482" i="5"/>
  <c r="W490" i="5"/>
  <c r="R590" i="5"/>
  <c r="S590" i="5"/>
  <c r="P590" i="5"/>
  <c r="O590" i="5"/>
  <c r="N590" i="5"/>
  <c r="V590" i="5"/>
  <c r="P281" i="5"/>
  <c r="P316" i="5"/>
  <c r="P334" i="5"/>
  <c r="V338" i="5"/>
  <c r="P338" i="5"/>
  <c r="R418" i="5"/>
  <c r="O418" i="5"/>
  <c r="R423" i="5"/>
  <c r="S426" i="5"/>
  <c r="R426" i="5"/>
  <c r="W426" i="5" s="1"/>
  <c r="P426" i="5"/>
  <c r="N426" i="5"/>
  <c r="W429" i="5"/>
  <c r="V450" i="5"/>
  <c r="R454" i="5"/>
  <c r="P454" i="5"/>
  <c r="O454" i="5"/>
  <c r="N454" i="5"/>
  <c r="S470" i="5"/>
  <c r="R470" i="5"/>
  <c r="O470" i="5"/>
  <c r="N470" i="5"/>
  <c r="W471" i="5"/>
  <c r="S479" i="5"/>
  <c r="R479" i="5"/>
  <c r="V479" i="5"/>
  <c r="P479" i="5"/>
  <c r="N479" i="5"/>
  <c r="N482" i="5"/>
  <c r="S506" i="5"/>
  <c r="R506" i="5"/>
  <c r="O506" i="5"/>
  <c r="N506" i="5"/>
  <c r="W532" i="5"/>
  <c r="P576" i="5"/>
  <c r="N576" i="5"/>
  <c r="S576" i="5"/>
  <c r="O576" i="5"/>
  <c r="P440" i="5"/>
  <c r="O440" i="5"/>
  <c r="S466" i="5"/>
  <c r="R466" i="5"/>
  <c r="W468" i="5"/>
  <c r="R472" i="5"/>
  <c r="P472" i="5"/>
  <c r="P492" i="5"/>
  <c r="O492" i="5"/>
  <c r="P495" i="5"/>
  <c r="O495" i="5"/>
  <c r="P498" i="5"/>
  <c r="O498" i="5"/>
  <c r="S502" i="5"/>
  <c r="R502" i="5"/>
  <c r="W504" i="5"/>
  <c r="S512" i="5"/>
  <c r="P512" i="5"/>
  <c r="O512" i="5"/>
  <c r="W512" i="5" s="1"/>
  <c r="S514" i="5"/>
  <c r="R514" i="5"/>
  <c r="R525" i="5"/>
  <c r="V525" i="5"/>
  <c r="S525" i="5"/>
  <c r="N535" i="5"/>
  <c r="R535" i="5"/>
  <c r="P535" i="5"/>
  <c r="S555" i="5"/>
  <c r="P555" i="5"/>
  <c r="O555" i="5"/>
  <c r="W555" i="5" s="1"/>
  <c r="N557" i="5"/>
  <c r="R557" i="5"/>
  <c r="S557" i="5"/>
  <c r="S570" i="5"/>
  <c r="R570" i="5"/>
  <c r="P570" i="5"/>
  <c r="O570" i="5"/>
  <c r="N570" i="5"/>
  <c r="O622" i="5"/>
  <c r="S622" i="5"/>
  <c r="R622" i="5"/>
  <c r="P622" i="5"/>
  <c r="R629" i="5"/>
  <c r="P629" i="5"/>
  <c r="S629" i="5"/>
  <c r="R636" i="5"/>
  <c r="P636" i="5"/>
  <c r="S636" i="5"/>
  <c r="O636" i="5"/>
  <c r="N636" i="5"/>
  <c r="W745" i="5"/>
  <c r="P746" i="5"/>
  <c r="O746" i="5"/>
  <c r="S746" i="5"/>
  <c r="R746" i="5"/>
  <c r="N746" i="5"/>
  <c r="V746" i="5"/>
  <c r="P762" i="5"/>
  <c r="O762" i="5"/>
  <c r="R762" i="5"/>
  <c r="V762" i="5"/>
  <c r="S762" i="5"/>
  <c r="N762" i="5"/>
  <c r="W519" i="5"/>
  <c r="R537" i="5"/>
  <c r="N537" i="5"/>
  <c r="V537" i="5"/>
  <c r="S549" i="5"/>
  <c r="O549" i="5"/>
  <c r="N549" i="5"/>
  <c r="R549" i="5"/>
  <c r="W558" i="5"/>
  <c r="S577" i="5"/>
  <c r="R577" i="5"/>
  <c r="W621" i="5"/>
  <c r="N634" i="5"/>
  <c r="S634" i="5"/>
  <c r="R634" i="5"/>
  <c r="P634" i="5"/>
  <c r="O634" i="5"/>
  <c r="R642" i="5"/>
  <c r="P642" i="5"/>
  <c r="S642" i="5"/>
  <c r="O642" i="5"/>
  <c r="N642" i="5"/>
  <c r="R702" i="5"/>
  <c r="S702" i="5"/>
  <c r="P702" i="5"/>
  <c r="O702" i="5"/>
  <c r="N702" i="5"/>
  <c r="V702" i="5"/>
  <c r="O740" i="5"/>
  <c r="N740" i="5"/>
  <c r="R740" i="5"/>
  <c r="S740" i="5"/>
  <c r="V740" i="5"/>
  <c r="O427" i="5"/>
  <c r="P444" i="5"/>
  <c r="O444" i="5"/>
  <c r="W444" i="5" s="1"/>
  <c r="O466" i="5"/>
  <c r="O472" i="5"/>
  <c r="S473" i="5"/>
  <c r="R473" i="5"/>
  <c r="W473" i="5" s="1"/>
  <c r="O502" i="5"/>
  <c r="P505" i="5"/>
  <c r="O505" i="5"/>
  <c r="W505" i="5" s="1"/>
  <c r="W509" i="5"/>
  <c r="O514" i="5"/>
  <c r="O525" i="5"/>
  <c r="O530" i="5"/>
  <c r="S530" i="5"/>
  <c r="P530" i="5"/>
  <c r="N530" i="5"/>
  <c r="W530" i="5" s="1"/>
  <c r="O537" i="5"/>
  <c r="P538" i="5"/>
  <c r="O538" i="5"/>
  <c r="W538" i="5" s="1"/>
  <c r="N544" i="5"/>
  <c r="S544" i="5"/>
  <c r="R544" i="5"/>
  <c r="P549" i="5"/>
  <c r="N554" i="5"/>
  <c r="P554" i="5"/>
  <c r="O554" i="5"/>
  <c r="S554" i="5"/>
  <c r="R554" i="5"/>
  <c r="P557" i="5"/>
  <c r="R563" i="5"/>
  <c r="V563" i="5"/>
  <c r="P563" i="5"/>
  <c r="O563" i="5"/>
  <c r="S566" i="5"/>
  <c r="P566" i="5"/>
  <c r="V566" i="5"/>
  <c r="R566" i="5"/>
  <c r="N577" i="5"/>
  <c r="W594" i="5"/>
  <c r="W607" i="5"/>
  <c r="R620" i="5"/>
  <c r="P620" i="5"/>
  <c r="O620" i="5"/>
  <c r="N620" i="5"/>
  <c r="R627" i="5"/>
  <c r="S627" i="5"/>
  <c r="P627" i="5"/>
  <c r="O627" i="5"/>
  <c r="O629" i="5"/>
  <c r="W629" i="5" s="1"/>
  <c r="O666" i="5"/>
  <c r="N666" i="5"/>
  <c r="V666" i="5"/>
  <c r="S666" i="5"/>
  <c r="R666" i="5"/>
  <c r="P666" i="5"/>
  <c r="P688" i="5"/>
  <c r="N688" i="5"/>
  <c r="W688" i="5" s="1"/>
  <c r="S688" i="5"/>
  <c r="R688" i="5"/>
  <c r="O688" i="5"/>
  <c r="P740" i="5"/>
  <c r="P744" i="5"/>
  <c r="N744" i="5"/>
  <c r="S744" i="5"/>
  <c r="R744" i="5"/>
  <c r="S593" i="5"/>
  <c r="P593" i="5"/>
  <c r="O593" i="5"/>
  <c r="N593" i="5"/>
  <c r="W593" i="5" s="1"/>
  <c r="S610" i="5"/>
  <c r="P610" i="5"/>
  <c r="O610" i="5"/>
  <c r="R610" i="5"/>
  <c r="N610" i="5"/>
  <c r="R664" i="5"/>
  <c r="P664" i="5"/>
  <c r="S664" i="5"/>
  <c r="O724" i="5"/>
  <c r="N724" i="5"/>
  <c r="R724" i="5"/>
  <c r="P724" i="5"/>
  <c r="S724" i="5"/>
  <c r="R427" i="5"/>
  <c r="S440" i="5"/>
  <c r="P457" i="5"/>
  <c r="O457" i="5"/>
  <c r="N457" i="5"/>
  <c r="R458" i="5"/>
  <c r="P458" i="5"/>
  <c r="P461" i="5"/>
  <c r="O461" i="5"/>
  <c r="S472" i="5"/>
  <c r="W480" i="5"/>
  <c r="S492" i="5"/>
  <c r="S495" i="5"/>
  <c r="S498" i="5"/>
  <c r="N516" i="5"/>
  <c r="R516" i="5"/>
  <c r="S516" i="5"/>
  <c r="R552" i="5"/>
  <c r="S552" i="5"/>
  <c r="P552" i="5"/>
  <c r="R562" i="5"/>
  <c r="P562" i="5"/>
  <c r="O562" i="5"/>
  <c r="N562" i="5"/>
  <c r="V562" i="5"/>
  <c r="S562" i="5"/>
  <c r="P577" i="5"/>
  <c r="O619" i="5"/>
  <c r="S619" i="5"/>
  <c r="R619" i="5"/>
  <c r="V622" i="5"/>
  <c r="V634" i="5"/>
  <c r="N664" i="5"/>
  <c r="R679" i="5"/>
  <c r="V679" i="5"/>
  <c r="S679" i="5"/>
  <c r="P679" i="5"/>
  <c r="O679" i="5"/>
  <c r="N679" i="5"/>
  <c r="P727" i="5"/>
  <c r="O727" i="5"/>
  <c r="V727" i="5"/>
  <c r="S727" i="5"/>
  <c r="R727" i="5"/>
  <c r="N727" i="5"/>
  <c r="P436" i="5"/>
  <c r="O436" i="5"/>
  <c r="S455" i="5"/>
  <c r="R455" i="5"/>
  <c r="W455" i="5" s="1"/>
  <c r="N461" i="5"/>
  <c r="S462" i="5"/>
  <c r="R462" i="5"/>
  <c r="W462" i="5" s="1"/>
  <c r="P484" i="5"/>
  <c r="O484" i="5"/>
  <c r="N484" i="5"/>
  <c r="R485" i="5"/>
  <c r="P485" i="5"/>
  <c r="W485" i="5" s="1"/>
  <c r="P488" i="5"/>
  <c r="O488" i="5"/>
  <c r="O516" i="5"/>
  <c r="P521" i="5"/>
  <c r="W521" i="5" s="1"/>
  <c r="O521" i="5"/>
  <c r="S537" i="5"/>
  <c r="P540" i="5"/>
  <c r="O540" i="5"/>
  <c r="R540" i="5"/>
  <c r="N540" i="5"/>
  <c r="V549" i="5"/>
  <c r="P561" i="5"/>
  <c r="N561" i="5"/>
  <c r="S561" i="5"/>
  <c r="R561" i="5"/>
  <c r="V561" i="5"/>
  <c r="N575" i="5"/>
  <c r="P575" i="5"/>
  <c r="O575" i="5"/>
  <c r="V575" i="5"/>
  <c r="S583" i="5"/>
  <c r="P583" i="5"/>
  <c r="O583" i="5"/>
  <c r="V583" i="5"/>
  <c r="R583" i="5"/>
  <c r="R593" i="5"/>
  <c r="N619" i="5"/>
  <c r="O664" i="5"/>
  <c r="W722" i="5"/>
  <c r="W601" i="5"/>
  <c r="O609" i="5"/>
  <c r="V609" i="5"/>
  <c r="S609" i="5"/>
  <c r="W614" i="5"/>
  <c r="O632" i="5"/>
  <c r="W632" i="5" s="1"/>
  <c r="S632" i="5"/>
  <c r="R632" i="5"/>
  <c r="P632" i="5"/>
  <c r="O663" i="5"/>
  <c r="N663" i="5"/>
  <c r="S663" i="5"/>
  <c r="R663" i="5"/>
  <c r="P701" i="5"/>
  <c r="O701" i="5"/>
  <c r="S701" i="5"/>
  <c r="R701" i="5"/>
  <c r="V701" i="5"/>
  <c r="O768" i="5"/>
  <c r="N768" i="5"/>
  <c r="V768" i="5"/>
  <c r="S768" i="5"/>
  <c r="R768" i="5"/>
  <c r="R817" i="5"/>
  <c r="P817" i="5"/>
  <c r="N817" i="5"/>
  <c r="S817" i="5"/>
  <c r="O817" i="5"/>
  <c r="V435" i="5"/>
  <c r="S438" i="5"/>
  <c r="W438" i="5" s="1"/>
  <c r="S442" i="5"/>
  <c r="V443" i="5"/>
  <c r="S459" i="5"/>
  <c r="V460" i="5"/>
  <c r="W460" i="5" s="1"/>
  <c r="S463" i="5"/>
  <c r="S467" i="5"/>
  <c r="W467" i="5" s="1"/>
  <c r="V477" i="5"/>
  <c r="W477" i="5" s="1"/>
  <c r="S486" i="5"/>
  <c r="W486" i="5" s="1"/>
  <c r="V487" i="5"/>
  <c r="W487" i="5" s="1"/>
  <c r="S490" i="5"/>
  <c r="S503" i="5"/>
  <c r="W503" i="5" s="1"/>
  <c r="V515" i="5"/>
  <c r="R524" i="5"/>
  <c r="O524" i="5"/>
  <c r="W526" i="5"/>
  <c r="S527" i="5"/>
  <c r="W527" i="5" s="1"/>
  <c r="V534" i="5"/>
  <c r="O547" i="5"/>
  <c r="P547" i="5"/>
  <c r="V556" i="5"/>
  <c r="R559" i="5"/>
  <c r="S559" i="5"/>
  <c r="W567" i="5"/>
  <c r="O596" i="5"/>
  <c r="V596" i="5"/>
  <c r="S596" i="5"/>
  <c r="P602" i="5"/>
  <c r="N602" i="5"/>
  <c r="S602" i="5"/>
  <c r="R602" i="5"/>
  <c r="W604" i="5"/>
  <c r="P609" i="5"/>
  <c r="R617" i="5"/>
  <c r="S617" i="5"/>
  <c r="R649" i="5"/>
  <c r="P649" i="5"/>
  <c r="V649" i="5"/>
  <c r="S649" i="5"/>
  <c r="S706" i="5"/>
  <c r="R706" i="5"/>
  <c r="P706" i="5"/>
  <c r="O706" i="5"/>
  <c r="N706" i="5"/>
  <c r="P741" i="5"/>
  <c r="N741" i="5"/>
  <c r="R741" i="5"/>
  <c r="O741" i="5"/>
  <c r="V741" i="5"/>
  <c r="S756" i="5"/>
  <c r="P756" i="5"/>
  <c r="O756" i="5"/>
  <c r="V756" i="5"/>
  <c r="R756" i="5"/>
  <c r="V431" i="5"/>
  <c r="N435" i="5"/>
  <c r="W435" i="5" s="1"/>
  <c r="V446" i="5"/>
  <c r="W446" i="5" s="1"/>
  <c r="V456" i="5"/>
  <c r="O507" i="5"/>
  <c r="V520" i="5"/>
  <c r="W520" i="5" s="1"/>
  <c r="R531" i="5"/>
  <c r="O531" i="5"/>
  <c r="O536" i="5"/>
  <c r="R536" i="5"/>
  <c r="S541" i="5"/>
  <c r="V541" i="5"/>
  <c r="W541" i="5" s="1"/>
  <c r="O543" i="5"/>
  <c r="S543" i="5"/>
  <c r="V548" i="5"/>
  <c r="S574" i="5"/>
  <c r="R574" i="5"/>
  <c r="W574" i="5" s="1"/>
  <c r="P579" i="5"/>
  <c r="N579" i="5"/>
  <c r="S579" i="5"/>
  <c r="S580" i="5"/>
  <c r="P580" i="5"/>
  <c r="S597" i="5"/>
  <c r="P597" i="5"/>
  <c r="O597" i="5"/>
  <c r="S606" i="5"/>
  <c r="P606" i="5"/>
  <c r="O606" i="5"/>
  <c r="N606" i="5"/>
  <c r="P615" i="5"/>
  <c r="N615" i="5"/>
  <c r="R615" i="5"/>
  <c r="O615" i="5"/>
  <c r="W683" i="5"/>
  <c r="S732" i="5"/>
  <c r="R732" i="5"/>
  <c r="V732" i="5"/>
  <c r="P732" i="5"/>
  <c r="W764" i="5"/>
  <c r="S767" i="5"/>
  <c r="P767" i="5"/>
  <c r="O767" i="5"/>
  <c r="R767" i="5"/>
  <c r="N513" i="5"/>
  <c r="P513" i="5"/>
  <c r="S518" i="5"/>
  <c r="R518" i="5"/>
  <c r="O556" i="5"/>
  <c r="N556" i="5"/>
  <c r="N564" i="5"/>
  <c r="P564" i="5"/>
  <c r="O564" i="5"/>
  <c r="O565" i="5"/>
  <c r="V565" i="5"/>
  <c r="W565" i="5" s="1"/>
  <c r="P585" i="5"/>
  <c r="N585" i="5"/>
  <c r="R585" i="5"/>
  <c r="O592" i="5"/>
  <c r="S592" i="5"/>
  <c r="R592" i="5"/>
  <c r="P605" i="5"/>
  <c r="N605" i="5"/>
  <c r="S605" i="5"/>
  <c r="R605" i="5"/>
  <c r="R609" i="5"/>
  <c r="N624" i="5"/>
  <c r="S624" i="5"/>
  <c r="R624" i="5"/>
  <c r="N647" i="5"/>
  <c r="R647" i="5"/>
  <c r="P647" i="5"/>
  <c r="O647" i="5"/>
  <c r="R654" i="5"/>
  <c r="S654" i="5"/>
  <c r="P654" i="5"/>
  <c r="V654" i="5"/>
  <c r="O654" i="5"/>
  <c r="S692" i="5"/>
  <c r="R692" i="5"/>
  <c r="V692" i="5"/>
  <c r="P692" i="5"/>
  <c r="O692" i="5"/>
  <c r="N692" i="5"/>
  <c r="S785" i="5"/>
  <c r="P785" i="5"/>
  <c r="O785" i="5"/>
  <c r="N785" i="5"/>
  <c r="V785" i="5"/>
  <c r="V560" i="5"/>
  <c r="V569" i="5"/>
  <c r="W569" i="5" s="1"/>
  <c r="V581" i="5"/>
  <c r="W581" i="5" s="1"/>
  <c r="R586" i="5"/>
  <c r="P586" i="5"/>
  <c r="R600" i="5"/>
  <c r="P600" i="5"/>
  <c r="R603" i="5"/>
  <c r="P603" i="5"/>
  <c r="S668" i="5"/>
  <c r="R668" i="5"/>
  <c r="P668" i="5"/>
  <c r="O668" i="5"/>
  <c r="N668" i="5"/>
  <c r="R675" i="5"/>
  <c r="S675" i="5"/>
  <c r="P675" i="5"/>
  <c r="V675" i="5"/>
  <c r="S680" i="5"/>
  <c r="P680" i="5"/>
  <c r="N680" i="5"/>
  <c r="R680" i="5"/>
  <c r="O681" i="5"/>
  <c r="N681" i="5"/>
  <c r="R681" i="5"/>
  <c r="P681" i="5"/>
  <c r="O687" i="5"/>
  <c r="N687" i="5"/>
  <c r="R687" i="5"/>
  <c r="V687" i="5"/>
  <c r="S687" i="5"/>
  <c r="S709" i="5"/>
  <c r="R709" i="5"/>
  <c r="R797" i="5"/>
  <c r="S797" i="5"/>
  <c r="P797" i="5"/>
  <c r="O797" i="5"/>
  <c r="N797" i="5"/>
  <c r="V797" i="5"/>
  <c r="P830" i="5"/>
  <c r="S830" i="5"/>
  <c r="R830" i="5"/>
  <c r="O830" i="5"/>
  <c r="N830" i="5"/>
  <c r="O551" i="5"/>
  <c r="W551" i="5" s="1"/>
  <c r="R589" i="5"/>
  <c r="P589" i="5"/>
  <c r="N603" i="5"/>
  <c r="R613" i="5"/>
  <c r="P613" i="5"/>
  <c r="R616" i="5"/>
  <c r="P616" i="5"/>
  <c r="P625" i="5"/>
  <c r="N625" i="5"/>
  <c r="N645" i="5"/>
  <c r="W655" i="5"/>
  <c r="P674" i="5"/>
  <c r="O674" i="5"/>
  <c r="V674" i="5"/>
  <c r="S674" i="5"/>
  <c r="N675" i="5"/>
  <c r="S676" i="5"/>
  <c r="N676" i="5"/>
  <c r="V676" i="5"/>
  <c r="P676" i="5"/>
  <c r="O676" i="5"/>
  <c r="P678" i="5"/>
  <c r="O678" i="5"/>
  <c r="N678" i="5"/>
  <c r="V678" i="5"/>
  <c r="O680" i="5"/>
  <c r="S686" i="5"/>
  <c r="N686" i="5"/>
  <c r="R686" i="5"/>
  <c r="P687" i="5"/>
  <c r="P691" i="5"/>
  <c r="N691" i="5"/>
  <c r="V691" i="5"/>
  <c r="S691" i="5"/>
  <c r="R691" i="5"/>
  <c r="N709" i="5"/>
  <c r="W735" i="5"/>
  <c r="N589" i="5"/>
  <c r="O591" i="5"/>
  <c r="O600" i="5"/>
  <c r="O603" i="5"/>
  <c r="N613" i="5"/>
  <c r="N616" i="5"/>
  <c r="O618" i="5"/>
  <c r="N623" i="5"/>
  <c r="W623" i="5" s="1"/>
  <c r="O625" i="5"/>
  <c r="N633" i="5"/>
  <c r="W633" i="5" s="1"/>
  <c r="P635" i="5"/>
  <c r="N635" i="5"/>
  <c r="P638" i="5"/>
  <c r="N638" i="5"/>
  <c r="V639" i="5"/>
  <c r="W639" i="5" s="1"/>
  <c r="P645" i="5"/>
  <c r="P651" i="5"/>
  <c r="O651" i="5"/>
  <c r="N651" i="5"/>
  <c r="W651" i="5" s="1"/>
  <c r="N652" i="5"/>
  <c r="S652" i="5"/>
  <c r="R652" i="5"/>
  <c r="R661" i="5"/>
  <c r="S661" i="5"/>
  <c r="R671" i="5"/>
  <c r="P671" i="5"/>
  <c r="N671" i="5"/>
  <c r="S671" i="5"/>
  <c r="S672" i="5"/>
  <c r="V672" i="5"/>
  <c r="R672" i="5"/>
  <c r="P672" i="5"/>
  <c r="O672" i="5"/>
  <c r="N672" i="5"/>
  <c r="N674" i="5"/>
  <c r="O675" i="5"/>
  <c r="S681" i="5"/>
  <c r="O686" i="5"/>
  <c r="O691" i="5"/>
  <c r="O709" i="5"/>
  <c r="R715" i="5"/>
  <c r="S715" i="5"/>
  <c r="P715" i="5"/>
  <c r="O715" i="5"/>
  <c r="P721" i="5"/>
  <c r="N721" i="5"/>
  <c r="R721" i="5"/>
  <c r="O721" i="5"/>
  <c r="R738" i="5"/>
  <c r="P738" i="5"/>
  <c r="O738" i="5"/>
  <c r="N738" i="5"/>
  <c r="W739" i="5"/>
  <c r="P787" i="5"/>
  <c r="S787" i="5"/>
  <c r="O787" i="5"/>
  <c r="N787" i="5"/>
  <c r="R787" i="5"/>
  <c r="R626" i="5"/>
  <c r="P626" i="5"/>
  <c r="W626" i="5" s="1"/>
  <c r="P648" i="5"/>
  <c r="N648" i="5"/>
  <c r="O660" i="5"/>
  <c r="N660" i="5"/>
  <c r="W660" i="5" s="1"/>
  <c r="V668" i="5"/>
  <c r="O670" i="5"/>
  <c r="N670" i="5"/>
  <c r="S670" i="5"/>
  <c r="R670" i="5"/>
  <c r="R676" i="5"/>
  <c r="R678" i="5"/>
  <c r="P685" i="5"/>
  <c r="R685" i="5"/>
  <c r="O685" i="5"/>
  <c r="W685" i="5" s="1"/>
  <c r="P686" i="5"/>
  <c r="P709" i="5"/>
  <c r="P714" i="5"/>
  <c r="O714" i="5"/>
  <c r="S714" i="5"/>
  <c r="R714" i="5"/>
  <c r="N715" i="5"/>
  <c r="P718" i="5"/>
  <c r="O718" i="5"/>
  <c r="N718" i="5"/>
  <c r="S718" i="5"/>
  <c r="R728" i="5"/>
  <c r="O728" i="5"/>
  <c r="S728" i="5"/>
  <c r="S781" i="5"/>
  <c r="N781" i="5"/>
  <c r="V781" i="5"/>
  <c r="R781" i="5"/>
  <c r="P781" i="5"/>
  <c r="V568" i="5"/>
  <c r="V572" i="5"/>
  <c r="V595" i="5"/>
  <c r="V608" i="5"/>
  <c r="W608" i="5" s="1"/>
  <c r="V621" i="5"/>
  <c r="V631" i="5"/>
  <c r="V644" i="5"/>
  <c r="W644" i="5" s="1"/>
  <c r="P682" i="5"/>
  <c r="S682" i="5"/>
  <c r="W689" i="5"/>
  <c r="O697" i="5"/>
  <c r="N697" i="5"/>
  <c r="S697" i="5"/>
  <c r="R698" i="5"/>
  <c r="P698" i="5"/>
  <c r="N698" i="5"/>
  <c r="W707" i="5"/>
  <c r="S712" i="5"/>
  <c r="V712" i="5"/>
  <c r="R712" i="5"/>
  <c r="S716" i="5"/>
  <c r="N716" i="5"/>
  <c r="V716" i="5"/>
  <c r="S760" i="5"/>
  <c r="P760" i="5"/>
  <c r="V760" i="5"/>
  <c r="R760" i="5"/>
  <c r="P784" i="5"/>
  <c r="N784" i="5"/>
  <c r="S784" i="5"/>
  <c r="R784" i="5"/>
  <c r="V784" i="5"/>
  <c r="N802" i="5"/>
  <c r="R802" i="5"/>
  <c r="P802" i="5"/>
  <c r="S802" i="5"/>
  <c r="V802" i="5"/>
  <c r="O813" i="5"/>
  <c r="N813" i="5"/>
  <c r="S813" i="5"/>
  <c r="V650" i="5"/>
  <c r="W650" i="5" s="1"/>
  <c r="P653" i="5"/>
  <c r="W653" i="5" s="1"/>
  <c r="P657" i="5"/>
  <c r="O657" i="5"/>
  <c r="N682" i="5"/>
  <c r="W693" i="5"/>
  <c r="S695" i="5"/>
  <c r="R695" i="5"/>
  <c r="P695" i="5"/>
  <c r="P697" i="5"/>
  <c r="O698" i="5"/>
  <c r="S699" i="5"/>
  <c r="V699" i="5"/>
  <c r="R699" i="5"/>
  <c r="S703" i="5"/>
  <c r="N703" i="5"/>
  <c r="V703" i="5"/>
  <c r="N712" i="5"/>
  <c r="O716" i="5"/>
  <c r="N760" i="5"/>
  <c r="P769" i="5"/>
  <c r="S769" i="5"/>
  <c r="R769" i="5"/>
  <c r="N770" i="5"/>
  <c r="P770" i="5"/>
  <c r="O770" i="5"/>
  <c r="S770" i="5"/>
  <c r="R770" i="5"/>
  <c r="W775" i="5"/>
  <c r="S776" i="5"/>
  <c r="R776" i="5"/>
  <c r="P776" i="5"/>
  <c r="O776" i="5"/>
  <c r="O783" i="5"/>
  <c r="W783" i="5" s="1"/>
  <c r="V783" i="5"/>
  <c r="S783" i="5"/>
  <c r="R783" i="5"/>
  <c r="O784" i="5"/>
  <c r="O802" i="5"/>
  <c r="P813" i="5"/>
  <c r="S821" i="5"/>
  <c r="N821" i="5"/>
  <c r="V821" i="5"/>
  <c r="R821" i="5"/>
  <c r="P821" i="5"/>
  <c r="S825" i="5"/>
  <c r="P825" i="5"/>
  <c r="O825" i="5"/>
  <c r="N825" i="5"/>
  <c r="O588" i="5"/>
  <c r="W588" i="5" s="1"/>
  <c r="O612" i="5"/>
  <c r="O628" i="5"/>
  <c r="W628" i="5" s="1"/>
  <c r="O641" i="5"/>
  <c r="W641" i="5" s="1"/>
  <c r="S658" i="5"/>
  <c r="R658" i="5"/>
  <c r="O682" i="5"/>
  <c r="P694" i="5"/>
  <c r="O694" i="5"/>
  <c r="W694" i="5" s="1"/>
  <c r="S694" i="5"/>
  <c r="O712" i="5"/>
  <c r="P716" i="5"/>
  <c r="O730" i="5"/>
  <c r="N730" i="5"/>
  <c r="S730" i="5"/>
  <c r="P734" i="5"/>
  <c r="O734" i="5"/>
  <c r="W734" i="5" s="1"/>
  <c r="S735" i="5"/>
  <c r="R735" i="5"/>
  <c r="N750" i="5"/>
  <c r="V750" i="5"/>
  <c r="R750" i="5"/>
  <c r="P750" i="5"/>
  <c r="W753" i="5"/>
  <c r="O760" i="5"/>
  <c r="O774" i="5"/>
  <c r="S774" i="5"/>
  <c r="R774" i="5"/>
  <c r="V774" i="5"/>
  <c r="W780" i="5"/>
  <c r="N829" i="5"/>
  <c r="O829" i="5"/>
  <c r="V829" i="5"/>
  <c r="S829" i="5"/>
  <c r="R829" i="5"/>
  <c r="P705" i="5"/>
  <c r="P708" i="5"/>
  <c r="P731" i="5"/>
  <c r="W733" i="5"/>
  <c r="N747" i="5"/>
  <c r="S747" i="5"/>
  <c r="R747" i="5"/>
  <c r="R755" i="5"/>
  <c r="V755" i="5"/>
  <c r="P758" i="5"/>
  <c r="O758" i="5"/>
  <c r="N758" i="5"/>
  <c r="S772" i="5"/>
  <c r="V772" i="5"/>
  <c r="R772" i="5"/>
  <c r="P824" i="5"/>
  <c r="N824" i="5"/>
  <c r="S824" i="5"/>
  <c r="R824" i="5"/>
  <c r="O748" i="5"/>
  <c r="N748" i="5"/>
  <c r="P751" i="5"/>
  <c r="O751" i="5"/>
  <c r="W808" i="5"/>
  <c r="O824" i="5"/>
  <c r="P667" i="5"/>
  <c r="W667" i="5" s="1"/>
  <c r="O683" i="5"/>
  <c r="O705" i="5"/>
  <c r="O708" i="5"/>
  <c r="O711" i="5"/>
  <c r="W711" i="5" s="1"/>
  <c r="S719" i="5"/>
  <c r="W719" i="5" s="1"/>
  <c r="R719" i="5"/>
  <c r="S722" i="5"/>
  <c r="R722" i="5"/>
  <c r="O731" i="5"/>
  <c r="P737" i="5"/>
  <c r="O737" i="5"/>
  <c r="W737" i="5" s="1"/>
  <c r="S742" i="5"/>
  <c r="R742" i="5"/>
  <c r="W742" i="5" s="1"/>
  <c r="P747" i="5"/>
  <c r="P748" i="5"/>
  <c r="N751" i="5"/>
  <c r="O755" i="5"/>
  <c r="R758" i="5"/>
  <c r="W759" i="5"/>
  <c r="P766" i="5"/>
  <c r="W766" i="5" s="1"/>
  <c r="S766" i="5"/>
  <c r="O772" i="5"/>
  <c r="O823" i="5"/>
  <c r="V823" i="5"/>
  <c r="S823" i="5"/>
  <c r="R823" i="5"/>
  <c r="R847" i="5"/>
  <c r="P847" i="5"/>
  <c r="S847" i="5"/>
  <c r="V847" i="5"/>
  <c r="P836" i="5"/>
  <c r="V836" i="5"/>
  <c r="S836" i="5"/>
  <c r="R836" i="5"/>
  <c r="R837" i="5"/>
  <c r="P837" i="5"/>
  <c r="N837" i="5"/>
  <c r="S837" i="5"/>
  <c r="S838" i="5"/>
  <c r="P838" i="5"/>
  <c r="O838" i="5"/>
  <c r="N838" i="5"/>
  <c r="W838" i="5" s="1"/>
  <c r="R840" i="5"/>
  <c r="P840" i="5"/>
  <c r="S840" i="5"/>
  <c r="R811" i="5"/>
  <c r="S811" i="5"/>
  <c r="P811" i="5"/>
  <c r="V811" i="5"/>
  <c r="N836" i="5"/>
  <c r="O837" i="5"/>
  <c r="N840" i="5"/>
  <c r="V656" i="5"/>
  <c r="W656" i="5" s="1"/>
  <c r="V673" i="5"/>
  <c r="V677" i="5"/>
  <c r="W677" i="5" s="1"/>
  <c r="V700" i="5"/>
  <c r="V713" i="5"/>
  <c r="W713" i="5" s="1"/>
  <c r="V717" i="5"/>
  <c r="W717" i="5" s="1"/>
  <c r="V736" i="5"/>
  <c r="P754" i="5"/>
  <c r="O754" i="5"/>
  <c r="P778" i="5"/>
  <c r="N778" i="5"/>
  <c r="V778" i="5"/>
  <c r="S778" i="5"/>
  <c r="R779" i="5"/>
  <c r="P779" i="5"/>
  <c r="S779" i="5"/>
  <c r="O779" i="5"/>
  <c r="O806" i="5"/>
  <c r="N806" i="5"/>
  <c r="R806" i="5"/>
  <c r="P806" i="5"/>
  <c r="N811" i="5"/>
  <c r="R827" i="5"/>
  <c r="V827" i="5"/>
  <c r="S827" i="5"/>
  <c r="O836" i="5"/>
  <c r="R838" i="5"/>
  <c r="O840" i="5"/>
  <c r="S752" i="5"/>
  <c r="R752" i="5"/>
  <c r="N754" i="5"/>
  <c r="N763" i="5"/>
  <c r="W763" i="5" s="1"/>
  <c r="O765" i="5"/>
  <c r="N765" i="5"/>
  <c r="P771" i="5"/>
  <c r="W771" i="5" s="1"/>
  <c r="O778" i="5"/>
  <c r="N779" i="5"/>
  <c r="P790" i="5"/>
  <c r="N790" i="5"/>
  <c r="V790" i="5"/>
  <c r="R790" i="5"/>
  <c r="O790" i="5"/>
  <c r="P793" i="5"/>
  <c r="S793" i="5"/>
  <c r="R793" i="5"/>
  <c r="W793" i="5" s="1"/>
  <c r="R800" i="5"/>
  <c r="P800" i="5"/>
  <c r="O800" i="5"/>
  <c r="N800" i="5"/>
  <c r="O811" i="5"/>
  <c r="W820" i="5"/>
  <c r="O826" i="5"/>
  <c r="N826" i="5"/>
  <c r="N827" i="5"/>
  <c r="S831" i="5"/>
  <c r="O831" i="5"/>
  <c r="P831" i="5"/>
  <c r="N831" i="5"/>
  <c r="W831" i="5" s="1"/>
  <c r="R833" i="5"/>
  <c r="P833" i="5"/>
  <c r="V833" i="5"/>
  <c r="O842" i="5"/>
  <c r="N842" i="5"/>
  <c r="V842" i="5"/>
  <c r="R843" i="5"/>
  <c r="S843" i="5"/>
  <c r="P843" i="5"/>
  <c r="W843" i="5" s="1"/>
  <c r="R791" i="5"/>
  <c r="S791" i="5"/>
  <c r="P791" i="5"/>
  <c r="R794" i="5"/>
  <c r="N794" i="5"/>
  <c r="P815" i="5"/>
  <c r="N815" i="5"/>
  <c r="W828" i="5"/>
  <c r="W841" i="5"/>
  <c r="N848" i="5"/>
  <c r="S848" i="5"/>
  <c r="O777" i="5"/>
  <c r="N791" i="5"/>
  <c r="O794" i="5"/>
  <c r="S804" i="5"/>
  <c r="R804" i="5"/>
  <c r="P804" i="5"/>
  <c r="O815" i="5"/>
  <c r="O816" i="5"/>
  <c r="W816" i="5" s="1"/>
  <c r="R816" i="5"/>
  <c r="V820" i="5"/>
  <c r="O828" i="5"/>
  <c r="N845" i="5"/>
  <c r="R845" i="5"/>
  <c r="O848" i="5"/>
  <c r="R850" i="5"/>
  <c r="N850" i="5"/>
  <c r="P777" i="5"/>
  <c r="R788" i="5"/>
  <c r="N788" i="5"/>
  <c r="O791" i="5"/>
  <c r="P794" i="5"/>
  <c r="P828" i="5"/>
  <c r="W844" i="5"/>
  <c r="O845" i="5"/>
  <c r="P848" i="5"/>
  <c r="O849" i="5"/>
  <c r="R849" i="5"/>
  <c r="P849" i="5"/>
  <c r="N849" i="5"/>
  <c r="O850" i="5"/>
  <c r="S798" i="5"/>
  <c r="V801" i="5"/>
  <c r="W801" i="5" s="1"/>
  <c r="P846" i="5"/>
  <c r="W846" i="5" s="1"/>
  <c r="P852" i="5"/>
  <c r="O852" i="5"/>
  <c r="O796" i="5"/>
  <c r="W796" i="5" s="1"/>
  <c r="O808" i="5"/>
  <c r="O810" i="5"/>
  <c r="P819" i="5"/>
  <c r="O844" i="5"/>
  <c r="O846" i="5"/>
  <c r="N852" i="5"/>
  <c r="N36" i="5"/>
  <c r="S36" i="5"/>
  <c r="O123" i="5"/>
  <c r="N144" i="5"/>
  <c r="O148" i="5"/>
  <c r="P152" i="5"/>
  <c r="V173" i="5"/>
  <c r="O173" i="5"/>
  <c r="O196" i="5"/>
  <c r="S214" i="5"/>
  <c r="R214" i="5"/>
  <c r="N215" i="5"/>
  <c r="O224" i="5"/>
  <c r="N224" i="5"/>
  <c r="P224" i="5"/>
  <c r="P232" i="5"/>
  <c r="P233" i="5"/>
  <c r="R233" i="5"/>
  <c r="S237" i="5"/>
  <c r="R237" i="5"/>
  <c r="N274" i="5"/>
  <c r="R274" i="5"/>
  <c r="S274" i="5"/>
  <c r="N335" i="5"/>
  <c r="O344" i="5"/>
  <c r="P344" i="5"/>
  <c r="N344" i="5"/>
  <c r="V344" i="5"/>
  <c r="S363" i="5"/>
  <c r="R363" i="5"/>
  <c r="V363" i="5"/>
  <c r="P363" i="5"/>
  <c r="S376" i="5"/>
  <c r="R376" i="5"/>
  <c r="P376" i="5"/>
  <c r="S378" i="5"/>
  <c r="R378" i="5"/>
  <c r="N378" i="5"/>
  <c r="P378" i="5"/>
  <c r="O378" i="5"/>
  <c r="V378" i="5"/>
  <c r="S406" i="5"/>
  <c r="P406" i="5"/>
  <c r="R406" i="5"/>
  <c r="O406" i="5"/>
  <c r="N406" i="5"/>
  <c r="O81" i="5"/>
  <c r="V81" i="5"/>
  <c r="N81" i="5"/>
  <c r="V114" i="5"/>
  <c r="O114" i="5"/>
  <c r="N114" i="5"/>
  <c r="V125" i="5"/>
  <c r="O125" i="5"/>
  <c r="N125" i="5"/>
  <c r="P148" i="5"/>
  <c r="S151" i="5"/>
  <c r="O151" i="5"/>
  <c r="N151" i="5"/>
  <c r="N172" i="5"/>
  <c r="R172" i="5"/>
  <c r="V172" i="5"/>
  <c r="N173" i="5"/>
  <c r="N195" i="5"/>
  <c r="S195" i="5"/>
  <c r="R195" i="5"/>
  <c r="N198" i="5"/>
  <c r="P198" i="5"/>
  <c r="S198" i="5"/>
  <c r="N214" i="5"/>
  <c r="P221" i="5"/>
  <c r="O221" i="5"/>
  <c r="S221" i="5"/>
  <c r="N233" i="5"/>
  <c r="N237" i="5"/>
  <c r="N251" i="5"/>
  <c r="V251" i="5"/>
  <c r="P251" i="5"/>
  <c r="S257" i="5"/>
  <c r="R257" i="5"/>
  <c r="P257" i="5"/>
  <c r="O268" i="5"/>
  <c r="V268" i="5"/>
  <c r="P268" i="5"/>
  <c r="O274" i="5"/>
  <c r="O282" i="5"/>
  <c r="R282" i="5"/>
  <c r="P282" i="5"/>
  <c r="N282" i="5"/>
  <c r="P299" i="5"/>
  <c r="V299" i="5"/>
  <c r="S299" i="5"/>
  <c r="S306" i="5"/>
  <c r="R306" i="5"/>
  <c r="P306" i="5"/>
  <c r="O306" i="5"/>
  <c r="N306" i="5"/>
  <c r="S313" i="5"/>
  <c r="P313" i="5"/>
  <c r="V313" i="5"/>
  <c r="R313" i="5"/>
  <c r="O323" i="5"/>
  <c r="S323" i="5"/>
  <c r="O324" i="5"/>
  <c r="S324" i="5"/>
  <c r="R324" i="5"/>
  <c r="R325" i="5"/>
  <c r="O325" i="5"/>
  <c r="P325" i="5"/>
  <c r="N325" i="5"/>
  <c r="V325" i="5"/>
  <c r="S325" i="5"/>
  <c r="P335" i="5"/>
  <c r="S343" i="5"/>
  <c r="P343" i="5"/>
  <c r="O343" i="5"/>
  <c r="N343" i="5"/>
  <c r="N363" i="5"/>
  <c r="N376" i="5"/>
  <c r="N410" i="5"/>
  <c r="P410" i="5"/>
  <c r="O410" i="5"/>
  <c r="V410" i="5"/>
  <c r="O421" i="5"/>
  <c r="N421" i="5"/>
  <c r="V421" i="5"/>
  <c r="S421" i="5"/>
  <c r="V36" i="5"/>
  <c r="N77" i="5"/>
  <c r="S77" i="5"/>
  <c r="N30" i="5"/>
  <c r="V30" i="5"/>
  <c r="R21" i="5"/>
  <c r="P21" i="5"/>
  <c r="P114" i="5"/>
  <c r="V121" i="5"/>
  <c r="P121" i="5"/>
  <c r="P125" i="5"/>
  <c r="S128" i="5"/>
  <c r="V128" i="5"/>
  <c r="N133" i="5"/>
  <c r="P151" i="5"/>
  <c r="S154" i="5"/>
  <c r="R154" i="5"/>
  <c r="V166" i="5"/>
  <c r="S166" i="5"/>
  <c r="R166" i="5"/>
  <c r="O14" i="5"/>
  <c r="P45" i="5"/>
  <c r="P34" i="5"/>
  <c r="S114" i="5"/>
  <c r="R118" i="5"/>
  <c r="V122" i="5"/>
  <c r="S125" i="5"/>
  <c r="P128" i="5"/>
  <c r="P154" i="5"/>
  <c r="R164" i="5"/>
  <c r="S164" i="5"/>
  <c r="P166" i="5"/>
  <c r="S172" i="5"/>
  <c r="P185" i="5"/>
  <c r="V224" i="5"/>
  <c r="S240" i="5"/>
  <c r="R240" i="5"/>
  <c r="O244" i="5"/>
  <c r="V244" i="5"/>
  <c r="P244" i="5"/>
  <c r="N244" i="5"/>
  <c r="P245" i="5"/>
  <c r="O245" i="5"/>
  <c r="V245" i="5"/>
  <c r="S251" i="5"/>
  <c r="S268" i="5"/>
  <c r="V274" i="5"/>
  <c r="R289" i="5"/>
  <c r="N289" i="5"/>
  <c r="V289" i="5"/>
  <c r="P289" i="5"/>
  <c r="O289" i="5"/>
  <c r="P292" i="5"/>
  <c r="O292" i="5"/>
  <c r="N292" i="5"/>
  <c r="V292" i="5"/>
  <c r="S292" i="5"/>
  <c r="R296" i="5"/>
  <c r="N296" i="5"/>
  <c r="R299" i="5"/>
  <c r="R323" i="5"/>
  <c r="P346" i="5"/>
  <c r="O346" i="5"/>
  <c r="S346" i="5"/>
  <c r="R386" i="5"/>
  <c r="O386" i="5"/>
  <c r="N386" i="5"/>
  <c r="V123" i="5"/>
  <c r="S123" i="5"/>
  <c r="V144" i="5"/>
  <c r="P144" i="5"/>
  <c r="O144" i="5"/>
  <c r="O152" i="5"/>
  <c r="N152" i="5"/>
  <c r="R180" i="5"/>
  <c r="P180" i="5"/>
  <c r="O180" i="5"/>
  <c r="S180" i="5"/>
  <c r="R187" i="5"/>
  <c r="P187" i="5"/>
  <c r="O187" i="5"/>
  <c r="S187" i="5"/>
  <c r="N208" i="5"/>
  <c r="S208" i="5"/>
  <c r="R208" i="5"/>
  <c r="P208" i="5"/>
  <c r="O208" i="5"/>
  <c r="O232" i="5"/>
  <c r="N232" i="5"/>
  <c r="V232" i="5"/>
  <c r="R326" i="5"/>
  <c r="V326" i="5"/>
  <c r="P326" i="5"/>
  <c r="O326" i="5"/>
  <c r="O335" i="5"/>
  <c r="S335" i="5"/>
  <c r="R335" i="5"/>
  <c r="V335" i="5"/>
  <c r="R382" i="5"/>
  <c r="S382" i="5"/>
  <c r="O382" i="5"/>
  <c r="P382" i="5"/>
  <c r="N382" i="5"/>
  <c r="R389" i="5"/>
  <c r="S389" i="5"/>
  <c r="N389" i="5"/>
  <c r="P389" i="5"/>
  <c r="O389" i="5"/>
  <c r="N169" i="5"/>
  <c r="O172" i="5"/>
  <c r="P179" i="5"/>
  <c r="R179" i="5"/>
  <c r="S189" i="5"/>
  <c r="P189" i="5"/>
  <c r="O195" i="5"/>
  <c r="O198" i="5"/>
  <c r="O214" i="5"/>
  <c r="N221" i="5"/>
  <c r="R222" i="5"/>
  <c r="P222" i="5"/>
  <c r="O222" i="5"/>
  <c r="R224" i="5"/>
  <c r="O228" i="5"/>
  <c r="N228" i="5"/>
  <c r="S228" i="5"/>
  <c r="R228" i="5"/>
  <c r="P229" i="5"/>
  <c r="O229" i="5"/>
  <c r="N229" i="5"/>
  <c r="S230" i="5"/>
  <c r="R230" i="5"/>
  <c r="V230" i="5"/>
  <c r="R232" i="5"/>
  <c r="O233" i="5"/>
  <c r="O237" i="5"/>
  <c r="R243" i="5"/>
  <c r="S243" i="5"/>
  <c r="O251" i="5"/>
  <c r="N257" i="5"/>
  <c r="P265" i="5"/>
  <c r="R265" i="5"/>
  <c r="S265" i="5"/>
  <c r="N268" i="5"/>
  <c r="P274" i="5"/>
  <c r="R276" i="5"/>
  <c r="P276" i="5"/>
  <c r="V276" i="5"/>
  <c r="N299" i="5"/>
  <c r="S300" i="5"/>
  <c r="P300" i="5"/>
  <c r="O300" i="5"/>
  <c r="P303" i="5"/>
  <c r="S303" i="5"/>
  <c r="R303" i="5"/>
  <c r="V303" i="5"/>
  <c r="R312" i="5"/>
  <c r="P312" i="5"/>
  <c r="V312" i="5"/>
  <c r="N313" i="5"/>
  <c r="W313" i="5" s="1"/>
  <c r="P321" i="5"/>
  <c r="V321" i="5"/>
  <c r="O321" i="5"/>
  <c r="N321" i="5"/>
  <c r="N323" i="5"/>
  <c r="N324" i="5"/>
  <c r="S326" i="5"/>
  <c r="W338" i="5"/>
  <c r="R344" i="5"/>
  <c r="R350" i="5"/>
  <c r="S350" i="5"/>
  <c r="P350" i="5"/>
  <c r="O350" i="5"/>
  <c r="V350" i="5"/>
  <c r="O363" i="5"/>
  <c r="O376" i="5"/>
  <c r="V382" i="5"/>
  <c r="P421" i="5"/>
  <c r="O424" i="5"/>
  <c r="P424" i="5"/>
  <c r="S424" i="5"/>
  <c r="R424" i="5"/>
  <c r="N424" i="5"/>
  <c r="R79" i="5"/>
  <c r="P32" i="5"/>
  <c r="R105" i="5"/>
  <c r="V113" i="5"/>
  <c r="O113" i="5"/>
  <c r="N113" i="5"/>
  <c r="V117" i="5"/>
  <c r="R117" i="5"/>
  <c r="N121" i="5"/>
  <c r="N128" i="5"/>
  <c r="V129" i="5"/>
  <c r="R129" i="5"/>
  <c r="N132" i="5"/>
  <c r="S132" i="5"/>
  <c r="S144" i="5"/>
  <c r="V146" i="5"/>
  <c r="P146" i="5"/>
  <c r="S148" i="5"/>
  <c r="S152" i="5"/>
  <c r="N154" i="5"/>
  <c r="N155" i="5"/>
  <c r="N166" i="5"/>
  <c r="P172" i="5"/>
  <c r="S173" i="5"/>
  <c r="S182" i="5"/>
  <c r="N182" i="5"/>
  <c r="P195" i="5"/>
  <c r="S200" i="5"/>
  <c r="O200" i="5"/>
  <c r="N200" i="5"/>
  <c r="P214" i="5"/>
  <c r="S219" i="5"/>
  <c r="R219" i="5"/>
  <c r="N222" i="5"/>
  <c r="W222" i="5" s="1"/>
  <c r="S224" i="5"/>
  <c r="S226" i="5"/>
  <c r="R226" i="5"/>
  <c r="P228" i="5"/>
  <c r="N230" i="5"/>
  <c r="S232" i="5"/>
  <c r="P237" i="5"/>
  <c r="N243" i="5"/>
  <c r="R253" i="5"/>
  <c r="V253" i="5"/>
  <c r="S253" i="5"/>
  <c r="O257" i="5"/>
  <c r="N265" i="5"/>
  <c r="S270" i="5"/>
  <c r="R270" i="5"/>
  <c r="N276" i="5"/>
  <c r="S277" i="5"/>
  <c r="P277" i="5"/>
  <c r="O277" i="5"/>
  <c r="S282" i="5"/>
  <c r="O299" i="5"/>
  <c r="N300" i="5"/>
  <c r="N303" i="5"/>
  <c r="P305" i="5"/>
  <c r="N305" i="5"/>
  <c r="R305" i="5"/>
  <c r="O305" i="5"/>
  <c r="O308" i="5"/>
  <c r="R308" i="5"/>
  <c r="S308" i="5"/>
  <c r="P308" i="5"/>
  <c r="N312" i="5"/>
  <c r="O313" i="5"/>
  <c r="P323" i="5"/>
  <c r="P324" i="5"/>
  <c r="R343" i="5"/>
  <c r="S344" i="5"/>
  <c r="S347" i="5"/>
  <c r="V347" i="5"/>
  <c r="P347" i="5"/>
  <c r="O347" i="5"/>
  <c r="N350" i="5"/>
  <c r="S369" i="5"/>
  <c r="R369" i="5"/>
  <c r="N369" i="5"/>
  <c r="V369" i="5"/>
  <c r="R395" i="5"/>
  <c r="S395" i="5"/>
  <c r="V395" i="5"/>
  <c r="P395" i="5"/>
  <c r="O395" i="5"/>
  <c r="R410" i="5"/>
  <c r="N420" i="5"/>
  <c r="S420" i="5"/>
  <c r="R420" i="5"/>
  <c r="V79" i="5"/>
  <c r="S21" i="5"/>
  <c r="P58" i="5"/>
  <c r="V38" i="5"/>
  <c r="S38" i="5"/>
  <c r="P113" i="5"/>
  <c r="R114" i="5"/>
  <c r="R116" i="5"/>
  <c r="S116" i="5"/>
  <c r="N117" i="5"/>
  <c r="O121" i="5"/>
  <c r="R125" i="5"/>
  <c r="O128" i="5"/>
  <c r="N129" i="5"/>
  <c r="W129" i="5" s="1"/>
  <c r="O132" i="5"/>
  <c r="R133" i="5"/>
  <c r="N146" i="5"/>
  <c r="R151" i="5"/>
  <c r="O154" i="5"/>
  <c r="O155" i="5"/>
  <c r="O165" i="5"/>
  <c r="V165" i="5"/>
  <c r="S165" i="5"/>
  <c r="R165" i="5"/>
  <c r="O166" i="5"/>
  <c r="R169" i="5"/>
  <c r="S179" i="5"/>
  <c r="P181" i="5"/>
  <c r="O181" i="5"/>
  <c r="W181" i="5" s="1"/>
  <c r="O185" i="5"/>
  <c r="S188" i="5"/>
  <c r="P188" i="5"/>
  <c r="O188" i="5"/>
  <c r="R189" i="5"/>
  <c r="V191" i="5"/>
  <c r="S191" i="5"/>
  <c r="P191" i="5"/>
  <c r="S194" i="5"/>
  <c r="P194" i="5"/>
  <c r="O194" i="5"/>
  <c r="R198" i="5"/>
  <c r="P200" i="5"/>
  <c r="V202" i="5"/>
  <c r="N219" i="5"/>
  <c r="R221" i="5"/>
  <c r="N226" i="5"/>
  <c r="R229" i="5"/>
  <c r="O230" i="5"/>
  <c r="S233" i="5"/>
  <c r="O243" i="5"/>
  <c r="S246" i="5"/>
  <c r="R246" i="5"/>
  <c r="P248" i="5"/>
  <c r="S248" i="5"/>
  <c r="O248" i="5"/>
  <c r="R251" i="5"/>
  <c r="N253" i="5"/>
  <c r="O265" i="5"/>
  <c r="R268" i="5"/>
  <c r="N270" i="5"/>
  <c r="O276" i="5"/>
  <c r="N277" i="5"/>
  <c r="O303" i="5"/>
  <c r="V306" i="5"/>
  <c r="N308" i="5"/>
  <c r="O311" i="5"/>
  <c r="P311" i="5"/>
  <c r="N311" i="5"/>
  <c r="O312" i="5"/>
  <c r="R321" i="5"/>
  <c r="O331" i="5"/>
  <c r="R331" i="5"/>
  <c r="V331" i="5"/>
  <c r="N347" i="5"/>
  <c r="P349" i="5"/>
  <c r="O349" i="5"/>
  <c r="S349" i="5"/>
  <c r="R349" i="5"/>
  <c r="N349" i="5"/>
  <c r="O369" i="5"/>
  <c r="N395" i="5"/>
  <c r="S410" i="5"/>
  <c r="O420" i="5"/>
  <c r="R421" i="5"/>
  <c r="N58" i="5"/>
  <c r="O52" i="5"/>
  <c r="P52" i="5"/>
  <c r="P18" i="5"/>
  <c r="O18" i="5"/>
  <c r="Q853" i="5"/>
  <c r="R113" i="5"/>
  <c r="O116" i="5"/>
  <c r="P117" i="5"/>
  <c r="R121" i="5"/>
  <c r="R127" i="5"/>
  <c r="P129" i="5"/>
  <c r="R155" i="5"/>
  <c r="V161" i="5"/>
  <c r="S161" i="5"/>
  <c r="R161" i="5"/>
  <c r="P165" i="5"/>
  <c r="O191" i="5"/>
  <c r="M853" i="5"/>
  <c r="P219" i="5"/>
  <c r="V221" i="5"/>
  <c r="P226" i="5"/>
  <c r="V228" i="5"/>
  <c r="N240" i="5"/>
  <c r="N245" i="5"/>
  <c r="W245" i="5" s="1"/>
  <c r="O246" i="5"/>
  <c r="N247" i="5"/>
  <c r="P247" i="5"/>
  <c r="O247" i="5"/>
  <c r="S247" i="5"/>
  <c r="R247" i="5"/>
  <c r="R250" i="5"/>
  <c r="V250" i="5"/>
  <c r="P253" i="5"/>
  <c r="O254" i="5"/>
  <c r="N254" i="5"/>
  <c r="P254" i="5"/>
  <c r="V257" i="5"/>
  <c r="P259" i="5"/>
  <c r="R259" i="5"/>
  <c r="S259" i="5"/>
  <c r="S263" i="5"/>
  <c r="R263" i="5"/>
  <c r="P263" i="5"/>
  <c r="O263" i="5"/>
  <c r="P270" i="5"/>
  <c r="R272" i="5"/>
  <c r="O272" i="5"/>
  <c r="N272" i="5"/>
  <c r="S276" i="5"/>
  <c r="R277" i="5"/>
  <c r="P279" i="5"/>
  <c r="S279" i="5"/>
  <c r="R279" i="5"/>
  <c r="V279" i="5"/>
  <c r="R311" i="5"/>
  <c r="S312" i="5"/>
  <c r="P331" i="5"/>
  <c r="S333" i="5"/>
  <c r="R333" i="5"/>
  <c r="P333" i="5"/>
  <c r="O333" i="5"/>
  <c r="N333" i="5"/>
  <c r="N345" i="5"/>
  <c r="R345" i="5"/>
  <c r="N346" i="5"/>
  <c r="R347" i="5"/>
  <c r="R428" i="5"/>
  <c r="P428" i="5"/>
  <c r="O428" i="5"/>
  <c r="N428" i="5"/>
  <c r="S428" i="5"/>
  <c r="N301" i="5"/>
  <c r="R301" i="5"/>
  <c r="R315" i="5"/>
  <c r="S315" i="5"/>
  <c r="O356" i="5"/>
  <c r="N356" i="5"/>
  <c r="V356" i="5"/>
  <c r="P356" i="5"/>
  <c r="O377" i="5"/>
  <c r="P377" i="5"/>
  <c r="N377" i="5"/>
  <c r="R377" i="5"/>
  <c r="R392" i="5"/>
  <c r="O392" i="5"/>
  <c r="N392" i="5"/>
  <c r="R402" i="5"/>
  <c r="S402" i="5"/>
  <c r="O402" i="5"/>
  <c r="N402" i="5"/>
  <c r="V428" i="5"/>
  <c r="V175" i="5"/>
  <c r="P175" i="5"/>
  <c r="V178" i="5"/>
  <c r="P178" i="5"/>
  <c r="O178" i="5"/>
  <c r="P290" i="5"/>
  <c r="O290" i="5"/>
  <c r="N294" i="5"/>
  <c r="P294" i="5"/>
  <c r="W298" i="5"/>
  <c r="O301" i="5"/>
  <c r="N315" i="5"/>
  <c r="R340" i="5"/>
  <c r="S340" i="5"/>
  <c r="O340" i="5"/>
  <c r="N340" i="5"/>
  <c r="S358" i="5"/>
  <c r="R358" i="5"/>
  <c r="N358" i="5"/>
  <c r="O391" i="5"/>
  <c r="S391" i="5"/>
  <c r="R391" i="5"/>
  <c r="P392" i="5"/>
  <c r="P394" i="5"/>
  <c r="O394" i="5"/>
  <c r="N394" i="5"/>
  <c r="S394" i="5"/>
  <c r="R394" i="5"/>
  <c r="N397" i="5"/>
  <c r="P397" i="5"/>
  <c r="V397" i="5"/>
  <c r="P398" i="5"/>
  <c r="V398" i="5"/>
  <c r="S398" i="5"/>
  <c r="R398" i="5"/>
  <c r="P402" i="5"/>
  <c r="S412" i="5"/>
  <c r="P412" i="5"/>
  <c r="O412" i="5"/>
  <c r="V412" i="5"/>
  <c r="O417" i="5"/>
  <c r="P417" i="5"/>
  <c r="N417" i="5"/>
  <c r="O135" i="5"/>
  <c r="N139" i="5"/>
  <c r="R174" i="5"/>
  <c r="P174" i="5"/>
  <c r="N175" i="5"/>
  <c r="N178" i="5"/>
  <c r="N218" i="5"/>
  <c r="P225" i="5"/>
  <c r="N234" i="5"/>
  <c r="P236" i="5"/>
  <c r="O236" i="5"/>
  <c r="P239" i="5"/>
  <c r="O239" i="5"/>
  <c r="P242" i="5"/>
  <c r="O242" i="5"/>
  <c r="R249" i="5"/>
  <c r="O249" i="5"/>
  <c r="N249" i="5"/>
  <c r="P252" i="5"/>
  <c r="O252" i="5"/>
  <c r="N255" i="5"/>
  <c r="R255" i="5"/>
  <c r="P269" i="5"/>
  <c r="O269" i="5"/>
  <c r="R286" i="5"/>
  <c r="S286" i="5"/>
  <c r="N290" i="5"/>
  <c r="N291" i="5"/>
  <c r="S291" i="5"/>
  <c r="O294" i="5"/>
  <c r="P301" i="5"/>
  <c r="P310" i="5"/>
  <c r="S310" i="5"/>
  <c r="R310" i="5"/>
  <c r="O315" i="5"/>
  <c r="R319" i="5"/>
  <c r="P319" i="5"/>
  <c r="R322" i="5"/>
  <c r="V322" i="5"/>
  <c r="P322" i="5"/>
  <c r="O322" i="5"/>
  <c r="N327" i="5"/>
  <c r="V327" i="5"/>
  <c r="P327" i="5"/>
  <c r="O327" i="5"/>
  <c r="S337" i="5"/>
  <c r="O337" i="5"/>
  <c r="R337" i="5"/>
  <c r="P340" i="5"/>
  <c r="P353" i="5"/>
  <c r="O353" i="5"/>
  <c r="R353" i="5"/>
  <c r="R356" i="5"/>
  <c r="O358" i="5"/>
  <c r="W359" i="5"/>
  <c r="S377" i="5"/>
  <c r="N391" i="5"/>
  <c r="O397" i="5"/>
  <c r="N398" i="5"/>
  <c r="R399" i="5"/>
  <c r="P399" i="5"/>
  <c r="O399" i="5"/>
  <c r="S399" i="5"/>
  <c r="S400" i="5"/>
  <c r="R400" i="5"/>
  <c r="N400" i="5"/>
  <c r="P400" i="5"/>
  <c r="O400" i="5"/>
  <c r="P411" i="5"/>
  <c r="S411" i="5"/>
  <c r="N412" i="5"/>
  <c r="S422" i="5"/>
  <c r="R422" i="5"/>
  <c r="W422" i="5" s="1"/>
  <c r="W278" i="5"/>
  <c r="R280" i="5"/>
  <c r="S280" i="5"/>
  <c r="P288" i="5"/>
  <c r="S288" i="5"/>
  <c r="V293" i="5"/>
  <c r="N304" i="5"/>
  <c r="S304" i="5"/>
  <c r="O318" i="5"/>
  <c r="W318" i="5" s="1"/>
  <c r="V332" i="5"/>
  <c r="N342" i="5"/>
  <c r="P342" i="5"/>
  <c r="S354" i="5"/>
  <c r="R354" i="5"/>
  <c r="P357" i="5"/>
  <c r="R357" i="5"/>
  <c r="P360" i="5"/>
  <c r="O360" i="5"/>
  <c r="N360" i="5"/>
  <c r="P365" i="5"/>
  <c r="S365" i="5"/>
  <c r="R365" i="5"/>
  <c r="S366" i="5"/>
  <c r="O366" i="5"/>
  <c r="N366" i="5"/>
  <c r="W366" i="5" s="1"/>
  <c r="P371" i="5"/>
  <c r="S371" i="5"/>
  <c r="R371" i="5"/>
  <c r="N380" i="5"/>
  <c r="S380" i="5"/>
  <c r="R380" i="5"/>
  <c r="V380" i="5"/>
  <c r="N211" i="5"/>
  <c r="P275" i="5"/>
  <c r="R283" i="5"/>
  <c r="N283" i="5"/>
  <c r="O295" i="5"/>
  <c r="R295" i="5"/>
  <c r="W316" i="5"/>
  <c r="S351" i="5"/>
  <c r="N351" i="5"/>
  <c r="N361" i="5"/>
  <c r="S361" i="5"/>
  <c r="R361" i="5"/>
  <c r="W367" i="5"/>
  <c r="N384" i="5"/>
  <c r="P384" i="5"/>
  <c r="O384" i="5"/>
  <c r="P385" i="5"/>
  <c r="S385" i="5"/>
  <c r="N385" i="5"/>
  <c r="O285" i="5"/>
  <c r="W285" i="5" s="1"/>
  <c r="O339" i="5"/>
  <c r="W339" i="5" s="1"/>
  <c r="O404" i="5"/>
  <c r="S404" i="5"/>
  <c r="R404" i="5"/>
  <c r="P419" i="5"/>
  <c r="O419" i="5"/>
  <c r="V348" i="5"/>
  <c r="P381" i="5"/>
  <c r="O388" i="5"/>
  <c r="V396" i="5"/>
  <c r="O401" i="5"/>
  <c r="V405" i="5"/>
  <c r="W405" i="5" s="1"/>
  <c r="N362" i="5"/>
  <c r="N368" i="5"/>
  <c r="N372" i="5"/>
  <c r="N379" i="5"/>
  <c r="W379" i="5" s="1"/>
  <c r="N381" i="5"/>
  <c r="N388" i="5"/>
  <c r="N401" i="5"/>
  <c r="N414" i="5"/>
  <c r="P427" i="5"/>
  <c r="W116" i="5"/>
  <c r="X116" i="5" s="1"/>
  <c r="Y116" i="5" s="1"/>
  <c r="W201" i="5"/>
  <c r="X201" i="5" s="1"/>
  <c r="Y201" i="5" s="1"/>
  <c r="S124" i="5"/>
  <c r="R124" i="5"/>
  <c r="V124" i="5"/>
  <c r="P124" i="5"/>
  <c r="O124" i="5"/>
  <c r="N163" i="5"/>
  <c r="P186" i="5"/>
  <c r="O186" i="5"/>
  <c r="N186" i="5"/>
  <c r="V186" i="5"/>
  <c r="S186" i="5"/>
  <c r="R186" i="5"/>
  <c r="S103" i="5"/>
  <c r="R103" i="5"/>
  <c r="S108" i="5"/>
  <c r="R108" i="5"/>
  <c r="P108" i="5"/>
  <c r="O108" i="5"/>
  <c r="N108" i="5"/>
  <c r="S131" i="5"/>
  <c r="R131" i="5"/>
  <c r="P131" i="5"/>
  <c r="O131" i="5"/>
  <c r="P150" i="5"/>
  <c r="O150" i="5"/>
  <c r="S150" i="5"/>
  <c r="R150" i="5"/>
  <c r="N150" i="5"/>
  <c r="P153" i="5"/>
  <c r="S153" i="5"/>
  <c r="R153" i="5"/>
  <c r="O153" i="5"/>
  <c r="S197" i="5"/>
  <c r="N197" i="5"/>
  <c r="V197" i="5"/>
  <c r="R197" i="5"/>
  <c r="P197" i="5"/>
  <c r="O197" i="5"/>
  <c r="N25" i="5"/>
  <c r="P25" i="5"/>
  <c r="R25" i="5"/>
  <c r="O162" i="5"/>
  <c r="P162" i="5"/>
  <c r="N162" i="5"/>
  <c r="V162" i="5"/>
  <c r="S162" i="5"/>
  <c r="S167" i="5"/>
  <c r="P167" i="5"/>
  <c r="O167" i="5"/>
  <c r="R167" i="5"/>
  <c r="N167" i="5"/>
  <c r="O171" i="5"/>
  <c r="N171" i="5"/>
  <c r="S171" i="5"/>
  <c r="V171" i="5"/>
  <c r="R171" i="5"/>
  <c r="O192" i="5"/>
  <c r="N192" i="5"/>
  <c r="V192" i="5"/>
  <c r="R192" i="5"/>
  <c r="S192" i="5"/>
  <c r="P192" i="5"/>
  <c r="S110" i="5"/>
  <c r="P119" i="5"/>
  <c r="V119" i="5"/>
  <c r="S119" i="5"/>
  <c r="R119" i="5"/>
  <c r="N131" i="5"/>
  <c r="N153" i="5"/>
  <c r="O62" i="5"/>
  <c r="V62" i="5"/>
  <c r="O48" i="5"/>
  <c r="V48" i="5"/>
  <c r="S109" i="5"/>
  <c r="R109" i="5"/>
  <c r="O119" i="5"/>
  <c r="P156" i="5"/>
  <c r="O156" i="5"/>
  <c r="S156" i="5"/>
  <c r="R156" i="5"/>
  <c r="N156" i="5"/>
  <c r="P159" i="5"/>
  <c r="V159" i="5"/>
  <c r="S159" i="5"/>
  <c r="R159" i="5"/>
  <c r="O159" i="5"/>
  <c r="P171" i="5"/>
  <c r="S163" i="5"/>
  <c r="R163" i="5"/>
  <c r="O163" i="5"/>
  <c r="R9" i="5"/>
  <c r="N9" i="5"/>
  <c r="S9" i="5"/>
  <c r="O35" i="5"/>
  <c r="S35" i="5"/>
  <c r="S22" i="5"/>
  <c r="O22" i="5"/>
  <c r="N124" i="5"/>
  <c r="O143" i="5"/>
  <c r="N143" i="5"/>
  <c r="S143" i="5"/>
  <c r="V143" i="5"/>
  <c r="R143" i="5"/>
  <c r="P143" i="5"/>
  <c r="S102" i="5"/>
  <c r="R102" i="5"/>
  <c r="P102" i="5"/>
  <c r="O102" i="5"/>
  <c r="N119" i="5"/>
  <c r="O126" i="5"/>
  <c r="N126" i="5"/>
  <c r="S126" i="5"/>
  <c r="R126" i="5"/>
  <c r="P126" i="5"/>
  <c r="P22" i="5"/>
  <c r="V22" i="5"/>
  <c r="S60" i="5"/>
  <c r="V60" i="5"/>
  <c r="R60" i="5"/>
  <c r="P130" i="5"/>
  <c r="O130" i="5"/>
  <c r="S130" i="5"/>
  <c r="R130" i="5"/>
  <c r="P136" i="5"/>
  <c r="O136" i="5"/>
  <c r="V136" i="5"/>
  <c r="S136" i="5"/>
  <c r="R136" i="5"/>
  <c r="V85" i="5"/>
  <c r="S85" i="5"/>
  <c r="N159" i="5"/>
  <c r="R162" i="5"/>
  <c r="O17" i="5"/>
  <c r="N76" i="5"/>
  <c r="V126" i="5"/>
  <c r="N130" i="5"/>
  <c r="N136" i="5"/>
  <c r="N168" i="5"/>
  <c r="V168" i="5"/>
  <c r="S168" i="5"/>
  <c r="R168" i="5"/>
  <c r="P168" i="5"/>
  <c r="O168" i="5"/>
  <c r="N5" i="5"/>
  <c r="P5" i="5"/>
  <c r="P115" i="5"/>
  <c r="S115" i="5"/>
  <c r="R115" i="5"/>
  <c r="O115" i="5"/>
  <c r="N115" i="5"/>
  <c r="S29" i="5"/>
  <c r="N67" i="5"/>
  <c r="S67" i="5"/>
  <c r="R90" i="5"/>
  <c r="S90" i="5"/>
  <c r="R112" i="5"/>
  <c r="P112" i="5"/>
  <c r="O112" i="5"/>
  <c r="N112" i="5"/>
  <c r="S120" i="5"/>
  <c r="R120" i="5"/>
  <c r="R137" i="5"/>
  <c r="N137" i="5"/>
  <c r="P140" i="5"/>
  <c r="O140" i="5"/>
  <c r="R177" i="5"/>
  <c r="O177" i="5"/>
  <c r="N177" i="5"/>
  <c r="P199" i="5"/>
  <c r="O199" i="5"/>
  <c r="R199" i="5"/>
  <c r="N199" i="5"/>
  <c r="R213" i="5"/>
  <c r="O213" i="5"/>
  <c r="P213" i="5"/>
  <c r="R45" i="5"/>
  <c r="O87" i="5"/>
  <c r="N120" i="5"/>
  <c r="O122" i="5"/>
  <c r="N122" i="5"/>
  <c r="O137" i="5"/>
  <c r="N140" i="5"/>
  <c r="S141" i="5"/>
  <c r="R141" i="5"/>
  <c r="O141" i="5"/>
  <c r="R147" i="5"/>
  <c r="O147" i="5"/>
  <c r="N147" i="5"/>
  <c r="R160" i="5"/>
  <c r="P160" i="5"/>
  <c r="O160" i="5"/>
  <c r="O176" i="5"/>
  <c r="N176" i="5"/>
  <c r="R176" i="5"/>
  <c r="P177" i="5"/>
  <c r="R183" i="5"/>
  <c r="S183" i="5"/>
  <c r="O183" i="5"/>
  <c r="R190" i="5"/>
  <c r="P190" i="5"/>
  <c r="O205" i="5"/>
  <c r="N205" i="5"/>
  <c r="R206" i="5"/>
  <c r="S206" i="5"/>
  <c r="N206" i="5"/>
  <c r="N213" i="5"/>
  <c r="R36" i="5"/>
  <c r="O45" i="5"/>
  <c r="W45" i="5" s="1"/>
  <c r="N82" i="5"/>
  <c r="N38" i="5"/>
  <c r="N21" i="5"/>
  <c r="W21" i="5" s="1"/>
  <c r="R99" i="5"/>
  <c r="N105" i="5"/>
  <c r="N106" i="5"/>
  <c r="S113" i="5"/>
  <c r="O120" i="5"/>
  <c r="P122" i="5"/>
  <c r="N127" i="5"/>
  <c r="P133" i="5"/>
  <c r="O133" i="5"/>
  <c r="P137" i="5"/>
  <c r="S138" i="5"/>
  <c r="P138" i="5"/>
  <c r="W138" i="5" s="1"/>
  <c r="N141" i="5"/>
  <c r="P147" i="5"/>
  <c r="R148" i="5"/>
  <c r="N148" i="5"/>
  <c r="N160" i="5"/>
  <c r="P169" i="5"/>
  <c r="O169" i="5"/>
  <c r="V169" i="5"/>
  <c r="P176" i="5"/>
  <c r="N183" i="5"/>
  <c r="S184" i="5"/>
  <c r="O184" i="5"/>
  <c r="N184" i="5"/>
  <c r="N190" i="5"/>
  <c r="S199" i="5"/>
  <c r="P203" i="5"/>
  <c r="S203" i="5"/>
  <c r="O203" i="5"/>
  <c r="N203" i="5"/>
  <c r="P205" i="5"/>
  <c r="O206" i="5"/>
  <c r="R216" i="5"/>
  <c r="P216" i="5"/>
  <c r="O216" i="5"/>
  <c r="S216" i="5"/>
  <c r="S43" i="5"/>
  <c r="P13" i="5"/>
  <c r="S87" i="5"/>
  <c r="S99" i="5"/>
  <c r="O105" i="5"/>
  <c r="W105" i="5" s="1"/>
  <c r="O106" i="5"/>
  <c r="O118" i="5"/>
  <c r="N118" i="5"/>
  <c r="P120" i="5"/>
  <c r="P123" i="5"/>
  <c r="O127" i="5"/>
  <c r="S134" i="5"/>
  <c r="R134" i="5"/>
  <c r="O134" i="5"/>
  <c r="R140" i="5"/>
  <c r="P141" i="5"/>
  <c r="S145" i="5"/>
  <c r="R145" i="5"/>
  <c r="O145" i="5"/>
  <c r="R170" i="5"/>
  <c r="V170" i="5"/>
  <c r="P170" i="5"/>
  <c r="S177" i="5"/>
  <c r="P183" i="5"/>
  <c r="O190" i="5"/>
  <c r="O202" i="5"/>
  <c r="N202" i="5"/>
  <c r="R202" i="5"/>
  <c r="P206" i="5"/>
  <c r="P209" i="5"/>
  <c r="S209" i="5"/>
  <c r="R209" i="5"/>
  <c r="N209" i="5"/>
  <c r="S213" i="5"/>
  <c r="V216" i="5"/>
  <c r="P81" i="5"/>
  <c r="R43" i="5"/>
  <c r="N32" i="5"/>
  <c r="N50" i="5"/>
  <c r="P41" i="5"/>
  <c r="N96" i="5"/>
  <c r="P105" i="5"/>
  <c r="P118" i="5"/>
  <c r="R122" i="5"/>
  <c r="N123" i="5"/>
  <c r="N134" i="5"/>
  <c r="S137" i="5"/>
  <c r="S140" i="5"/>
  <c r="N145" i="5"/>
  <c r="S147" i="5"/>
  <c r="N149" i="5"/>
  <c r="V149" i="5"/>
  <c r="W158" i="5"/>
  <c r="S160" i="5"/>
  <c r="N170" i="5"/>
  <c r="S176" i="5"/>
  <c r="P193" i="5"/>
  <c r="S193" i="5"/>
  <c r="V193" i="5"/>
  <c r="O193" i="5"/>
  <c r="P202" i="5"/>
  <c r="R203" i="5"/>
  <c r="R205" i="5"/>
  <c r="O209" i="5"/>
  <c r="R132" i="5"/>
  <c r="R135" i="5"/>
  <c r="R139" i="5"/>
  <c r="R173" i="5"/>
  <c r="O212" i="5"/>
  <c r="N212" i="5"/>
  <c r="V132" i="5"/>
  <c r="V135" i="5"/>
  <c r="V151" i="5"/>
  <c r="V157" i="5"/>
  <c r="O179" i="5"/>
  <c r="N179" i="5"/>
  <c r="V187" i="5"/>
  <c r="P196" i="5"/>
  <c r="S196" i="5"/>
  <c r="S207" i="5"/>
  <c r="N207" i="5"/>
  <c r="P173" i="5"/>
  <c r="P182" i="5"/>
  <c r="O182" i="5"/>
  <c r="O189" i="5"/>
  <c r="N189" i="5"/>
  <c r="N196" i="5"/>
  <c r="S204" i="5"/>
  <c r="N204" i="5"/>
  <c r="O207" i="5"/>
  <c r="S212" i="5"/>
  <c r="V200" i="5"/>
  <c r="V210" i="5"/>
  <c r="R215" i="5"/>
  <c r="V215" i="5"/>
  <c r="V185" i="5"/>
  <c r="R194" i="5"/>
  <c r="V198" i="5"/>
  <c r="R200" i="5"/>
  <c r="R210" i="5"/>
  <c r="O215" i="5"/>
  <c r="P215" i="5"/>
  <c r="O38" i="5"/>
  <c r="O60" i="5"/>
  <c r="P38" i="5"/>
  <c r="V103" i="5"/>
  <c r="O104" i="5"/>
  <c r="N107" i="5"/>
  <c r="N110" i="5"/>
  <c r="V104" i="5"/>
  <c r="V110" i="5"/>
  <c r="P75" i="5"/>
  <c r="P60" i="5"/>
  <c r="O93" i="5"/>
  <c r="N99" i="5"/>
  <c r="N103" i="5"/>
  <c r="P104" i="5"/>
  <c r="O107" i="5"/>
  <c r="V109" i="5"/>
  <c r="O110" i="5"/>
  <c r="R13" i="5"/>
  <c r="R70" i="5"/>
  <c r="R47" i="5"/>
  <c r="R65" i="5"/>
  <c r="S58" i="5"/>
  <c r="N22" i="5"/>
  <c r="R76" i="5"/>
  <c r="O76" i="5"/>
  <c r="S82" i="5"/>
  <c r="P50" i="5"/>
  <c r="P93" i="5"/>
  <c r="O99" i="5"/>
  <c r="O103" i="5"/>
  <c r="S105" i="5"/>
  <c r="P107" i="5"/>
  <c r="N109" i="5"/>
  <c r="P110" i="5"/>
  <c r="N48" i="5"/>
  <c r="O73" i="5"/>
  <c r="W73" i="5" s="1"/>
  <c r="R100" i="5"/>
  <c r="P103" i="5"/>
  <c r="R104" i="5"/>
  <c r="O109" i="5"/>
  <c r="S75" i="5"/>
  <c r="N104" i="5"/>
  <c r="P12" i="5"/>
  <c r="V17" i="5"/>
  <c r="P79" i="5"/>
  <c r="N71" i="5"/>
  <c r="R15" i="5"/>
  <c r="S71" i="5"/>
  <c r="V76" i="5"/>
  <c r="S17" i="5"/>
  <c r="N79" i="5"/>
  <c r="V15" i="5"/>
  <c r="V77" i="5"/>
  <c r="N27" i="5"/>
  <c r="R62" i="5"/>
  <c r="P35" i="5"/>
  <c r="S12" i="5"/>
  <c r="P78" i="5"/>
  <c r="R93" i="5"/>
  <c r="P109" i="5"/>
  <c r="P94" i="5"/>
  <c r="O94" i="5"/>
  <c r="N94" i="5"/>
  <c r="R101" i="5"/>
  <c r="P101" i="5"/>
  <c r="O101" i="5"/>
  <c r="S42" i="5"/>
  <c r="V16" i="5"/>
  <c r="O63" i="5"/>
  <c r="V63" i="5"/>
  <c r="S53" i="5"/>
  <c r="R53" i="5"/>
  <c r="R33" i="5"/>
  <c r="S33" i="5"/>
  <c r="O33" i="5"/>
  <c r="V33" i="5"/>
  <c r="R92" i="5"/>
  <c r="V92" i="5"/>
  <c r="N101" i="5"/>
  <c r="P7" i="5"/>
  <c r="N53" i="5"/>
  <c r="P40" i="5"/>
  <c r="R77" i="5"/>
  <c r="N85" i="5"/>
  <c r="O85" i="5"/>
  <c r="R94" i="5"/>
  <c r="S7" i="5"/>
  <c r="N31" i="5"/>
  <c r="R85" i="5"/>
  <c r="V40" i="5"/>
  <c r="P77" i="5"/>
  <c r="N49" i="5"/>
  <c r="R16" i="5"/>
  <c r="O83" i="5"/>
  <c r="N83" i="5"/>
  <c r="S83" i="5"/>
  <c r="S92" i="5"/>
  <c r="S94" i="5"/>
  <c r="S101" i="5"/>
  <c r="V7" i="5"/>
  <c r="O44" i="5"/>
  <c r="P85" i="5"/>
  <c r="O77" i="5"/>
  <c r="N33" i="5"/>
  <c r="O10" i="5"/>
  <c r="S10" i="5"/>
  <c r="P10" i="5"/>
  <c r="V11" i="5"/>
  <c r="R11" i="5"/>
  <c r="O11" i="5"/>
  <c r="P66" i="5"/>
  <c r="V66" i="5"/>
  <c r="R66" i="5"/>
  <c r="O66" i="5"/>
  <c r="N64" i="5"/>
  <c r="R64" i="5"/>
  <c r="O53" i="5"/>
  <c r="P83" i="5"/>
  <c r="N63" i="5"/>
  <c r="V13" i="5"/>
  <c r="S13" i="5"/>
  <c r="N13" i="5"/>
  <c r="R32" i="5"/>
  <c r="O32" i="5"/>
  <c r="O30" i="5"/>
  <c r="P30" i="5"/>
  <c r="R30" i="5"/>
  <c r="P28" i="5"/>
  <c r="R28" i="5"/>
  <c r="N28" i="5"/>
  <c r="V94" i="5"/>
  <c r="R98" i="5"/>
  <c r="P98" i="5"/>
  <c r="O98" i="5"/>
  <c r="V101" i="5"/>
  <c r="O64" i="5"/>
  <c r="V53" i="5"/>
  <c r="R12" i="5"/>
  <c r="R83" i="5"/>
  <c r="S44" i="5"/>
  <c r="P49" i="5"/>
  <c r="V8" i="5"/>
  <c r="N8" i="5"/>
  <c r="R8" i="5"/>
  <c r="O8" i="5"/>
  <c r="S15" i="5"/>
  <c r="P15" i="5"/>
  <c r="O47" i="5"/>
  <c r="S47" i="5"/>
  <c r="N47" i="5"/>
  <c r="P26" i="5"/>
  <c r="N26" i="5"/>
  <c r="S26" i="5"/>
  <c r="V26" i="5"/>
  <c r="P90" i="5"/>
  <c r="O90" i="5"/>
  <c r="N98" i="5"/>
  <c r="R5" i="5"/>
  <c r="N66" i="5"/>
  <c r="S64" i="5"/>
  <c r="S5" i="5"/>
  <c r="N16" i="5"/>
  <c r="N35" i="5"/>
  <c r="N7" i="5"/>
  <c r="O16" i="5"/>
  <c r="O49" i="5"/>
  <c r="S49" i="5"/>
  <c r="S24" i="5"/>
  <c r="P16" i="5"/>
  <c r="V87" i="5"/>
  <c r="R87" i="5"/>
  <c r="P87" i="5"/>
  <c r="N90" i="5"/>
  <c r="S95" i="5"/>
  <c r="R95" i="5"/>
  <c r="P95" i="5"/>
  <c r="V100" i="5"/>
  <c r="N100" i="5"/>
  <c r="O75" i="5"/>
  <c r="N97" i="5"/>
  <c r="O100" i="5"/>
  <c r="R27" i="5"/>
  <c r="S76" i="5"/>
  <c r="S25" i="5"/>
  <c r="O97" i="5"/>
  <c r="P100" i="5"/>
  <c r="R74" i="5"/>
  <c r="P74" i="5"/>
  <c r="S74" i="5"/>
  <c r="O74" i="5"/>
  <c r="P57" i="5"/>
  <c r="O65" i="5"/>
  <c r="V69" i="5"/>
  <c r="N80" i="5"/>
  <c r="R80" i="5"/>
  <c r="V80" i="5"/>
  <c r="P80" i="5"/>
  <c r="O80" i="5"/>
  <c r="N74" i="5"/>
  <c r="S86" i="5"/>
  <c r="R86" i="5"/>
  <c r="V86" i="5"/>
  <c r="P86" i="5"/>
  <c r="O72" i="5"/>
  <c r="N72" i="5"/>
  <c r="V72" i="5"/>
  <c r="N68" i="5"/>
  <c r="S68" i="5"/>
  <c r="P68" i="5"/>
  <c r="P91" i="5"/>
  <c r="O91" i="5"/>
  <c r="S91" i="5"/>
  <c r="R91" i="5"/>
  <c r="S70" i="5"/>
  <c r="V51" i="5"/>
  <c r="O51" i="5"/>
  <c r="R51" i="5"/>
  <c r="N51" i="5"/>
  <c r="V43" i="5"/>
  <c r="N43" i="5"/>
  <c r="P43" i="5"/>
  <c r="N86" i="5"/>
  <c r="V56" i="5"/>
  <c r="S56" i="5"/>
  <c r="P56" i="5"/>
  <c r="R56" i="5"/>
  <c r="O56" i="5"/>
  <c r="P70" i="5"/>
  <c r="O24" i="5"/>
  <c r="V78" i="5"/>
  <c r="S14" i="5"/>
  <c r="V14" i="5"/>
  <c r="R84" i="5"/>
  <c r="P84" i="5"/>
  <c r="S81" i="5"/>
  <c r="R81" i="5"/>
  <c r="R61" i="5"/>
  <c r="S61" i="5"/>
  <c r="P61" i="5"/>
  <c r="O61" i="5"/>
  <c r="P54" i="5"/>
  <c r="O54" i="5"/>
  <c r="S54" i="5"/>
  <c r="N84" i="5"/>
  <c r="S72" i="5"/>
  <c r="P14" i="5"/>
  <c r="S84" i="5"/>
  <c r="V9" i="5"/>
  <c r="O9" i="5"/>
  <c r="P9" i="5"/>
  <c r="V37" i="5"/>
  <c r="N37" i="5"/>
  <c r="P37" i="5"/>
  <c r="S37" i="5"/>
  <c r="R37" i="5"/>
  <c r="V91" i="5"/>
  <c r="P69" i="5"/>
  <c r="S69" i="5"/>
  <c r="N69" i="5"/>
  <c r="R69" i="5"/>
  <c r="N65" i="5"/>
  <c r="N57" i="5"/>
  <c r="O57" i="5"/>
  <c r="P20" i="5"/>
  <c r="R20" i="5"/>
  <c r="O20" i="5"/>
  <c r="V20" i="5"/>
  <c r="R89" i="5"/>
  <c r="S89" i="5"/>
  <c r="O89" i="5"/>
  <c r="P89" i="5"/>
  <c r="P62" i="5"/>
  <c r="S62" i="5"/>
  <c r="N39" i="5"/>
  <c r="S39" i="5"/>
  <c r="O39" i="5"/>
  <c r="R39" i="5"/>
  <c r="V31" i="5"/>
  <c r="S31" i="5"/>
  <c r="N23" i="5"/>
  <c r="R23" i="5"/>
  <c r="P23" i="5"/>
  <c r="S18" i="5"/>
  <c r="N18" i="5"/>
  <c r="R18" i="5"/>
  <c r="N89" i="5"/>
  <c r="R57" i="5"/>
  <c r="R46" i="5"/>
  <c r="N46" i="5"/>
  <c r="S46" i="5"/>
  <c r="O88" i="5"/>
  <c r="N88" i="5"/>
  <c r="R88" i="5"/>
  <c r="S88" i="5"/>
  <c r="O31" i="5"/>
  <c r="P39" i="5"/>
  <c r="R35" i="5"/>
  <c r="S23" i="5"/>
  <c r="R78" i="5"/>
  <c r="O78" i="5"/>
  <c r="S78" i="5"/>
  <c r="N91" i="5"/>
  <c r="O70" i="5"/>
  <c r="P24" i="5"/>
  <c r="O46" i="5"/>
  <c r="N24" i="5"/>
  <c r="S65" i="5"/>
  <c r="O23" i="5"/>
  <c r="S80" i="5"/>
  <c r="P6" i="5"/>
  <c r="N6" i="5"/>
  <c r="O6" i="5"/>
  <c r="R6" i="5"/>
  <c r="V35" i="5"/>
  <c r="P31" i="5"/>
  <c r="V65" i="5"/>
  <c r="V18" i="5"/>
  <c r="O68" i="5"/>
  <c r="R72" i="5"/>
  <c r="R54" i="5"/>
  <c r="O69" i="5"/>
  <c r="P67" i="5"/>
  <c r="R67" i="5"/>
  <c r="O67" i="5"/>
  <c r="V67" i="5"/>
  <c r="N62" i="5"/>
  <c r="V59" i="5"/>
  <c r="P59" i="5"/>
  <c r="O59" i="5"/>
  <c r="R59" i="5"/>
  <c r="S57" i="5"/>
  <c r="N42" i="5"/>
  <c r="P42" i="5"/>
  <c r="R42" i="5"/>
  <c r="O42" i="5"/>
  <c r="N40" i="5"/>
  <c r="R40" i="5"/>
  <c r="O40" i="5"/>
  <c r="O26" i="5"/>
  <c r="R26" i="5"/>
  <c r="N20" i="5"/>
  <c r="N92" i="5"/>
  <c r="O55" i="5"/>
  <c r="V29" i="5"/>
  <c r="P27" i="5"/>
  <c r="R38" i="5"/>
  <c r="P11" i="5"/>
  <c r="O58" i="5"/>
  <c r="R52" i="5"/>
  <c r="S52" i="5"/>
  <c r="N52" i="5"/>
  <c r="P48" i="5"/>
  <c r="R48" i="5"/>
  <c r="S30" i="5"/>
  <c r="V19" i="5"/>
  <c r="N19" i="5"/>
  <c r="O19" i="5"/>
  <c r="O92" i="5"/>
  <c r="R63" i="5"/>
  <c r="S63" i="5"/>
  <c r="P55" i="5"/>
  <c r="S55" i="5"/>
  <c r="V41" i="5"/>
  <c r="S41" i="5"/>
  <c r="R41" i="5"/>
  <c r="P29" i="5"/>
  <c r="N55" i="5"/>
  <c r="R29" i="5"/>
  <c r="R82" i="5"/>
  <c r="O12" i="5"/>
  <c r="N12" i="5"/>
  <c r="V55" i="5"/>
  <c r="O34" i="5"/>
  <c r="O7" i="5"/>
  <c r="O41" i="5"/>
  <c r="S8" i="5"/>
  <c r="P8" i="5"/>
  <c r="N44" i="5"/>
  <c r="R44" i="5"/>
  <c r="R22" i="5"/>
  <c r="N17" i="5"/>
  <c r="P17" i="5"/>
  <c r="P92" i="5"/>
  <c r="W611" i="5" l="1"/>
  <c r="W658" i="5"/>
  <c r="W782" i="5"/>
  <c r="W511" i="5"/>
  <c r="W819" i="5"/>
  <c r="W823" i="5"/>
  <c r="X823" i="5" s="1"/>
  <c r="Y823" i="5" s="1"/>
  <c r="X403" i="5"/>
  <c r="Y403" i="5" s="1"/>
  <c r="W407" i="5"/>
  <c r="X799" i="5"/>
  <c r="Y799" i="5" s="1"/>
  <c r="Z799" i="5"/>
  <c r="Z630" i="5"/>
  <c r="W704" i="5"/>
  <c r="X704" i="5" s="1"/>
  <c r="Y704" i="5" s="1"/>
  <c r="X640" i="5"/>
  <c r="Y640" i="5" s="1"/>
  <c r="Z723" i="5"/>
  <c r="W483" i="5"/>
  <c r="Y425" i="5"/>
  <c r="Z425" i="5"/>
  <c r="W657" i="5"/>
  <c r="X662" i="5"/>
  <c r="Y662" i="5" s="1"/>
  <c r="Z662" i="5"/>
  <c r="W568" i="5"/>
  <c r="W573" i="5"/>
  <c r="Z665" i="5"/>
  <c r="W591" i="5"/>
  <c r="W752" i="5"/>
  <c r="W522" i="5"/>
  <c r="W320" i="5"/>
  <c r="X320" i="5" s="1"/>
  <c r="Y320" i="5" s="1"/>
  <c r="W191" i="5"/>
  <c r="X191" i="5" s="1"/>
  <c r="Y191" i="5" s="1"/>
  <c r="W157" i="5"/>
  <c r="W131" i="5"/>
  <c r="X131" i="5" s="1"/>
  <c r="Y131" i="5" s="1"/>
  <c r="W427" i="5"/>
  <c r="W337" i="5"/>
  <c r="W218" i="5"/>
  <c r="W246" i="5"/>
  <c r="W214" i="5"/>
  <c r="W180" i="5"/>
  <c r="X180" i="5" s="1"/>
  <c r="Y180" i="5" s="1"/>
  <c r="W705" i="5"/>
  <c r="W769" i="5"/>
  <c r="Z769" i="5" s="1"/>
  <c r="W716" i="5"/>
  <c r="W728" i="5"/>
  <c r="W787" i="5"/>
  <c r="W672" i="5"/>
  <c r="W676" i="5"/>
  <c r="X676" i="5" s="1"/>
  <c r="Y676" i="5" s="1"/>
  <c r="W767" i="5"/>
  <c r="X767" i="5" s="1"/>
  <c r="Y767" i="5" s="1"/>
  <c r="W548" i="5"/>
  <c r="X548" i="5" s="1"/>
  <c r="Y548" i="5" s="1"/>
  <c r="W515" i="5"/>
  <c r="W663" i="5"/>
  <c r="W418" i="5"/>
  <c r="W447" i="5"/>
  <c r="W423" i="5"/>
  <c r="W387" i="5"/>
  <c r="X387" i="5" s="1"/>
  <c r="Y387" i="5" s="1"/>
  <c r="W415" i="5"/>
  <c r="X415" i="5" s="1"/>
  <c r="Y415" i="5" s="1"/>
  <c r="W220" i="5"/>
  <c r="W818" i="5"/>
  <c r="W494" i="5"/>
  <c r="W834" i="5"/>
  <c r="W414" i="5"/>
  <c r="W419" i="5"/>
  <c r="W385" i="5"/>
  <c r="W283" i="5"/>
  <c r="W125" i="5"/>
  <c r="Z125" i="5" s="1"/>
  <c r="W800" i="5"/>
  <c r="X800" i="5" s="1"/>
  <c r="Y800" i="5" s="1"/>
  <c r="W765" i="5"/>
  <c r="W673" i="5"/>
  <c r="W731" i="5"/>
  <c r="W747" i="5"/>
  <c r="W612" i="5"/>
  <c r="W625" i="5"/>
  <c r="Z625" i="5" s="1"/>
  <c r="W518" i="5"/>
  <c r="Z518" i="5" s="1"/>
  <c r="W561" i="5"/>
  <c r="X561" i="5" s="1"/>
  <c r="Y561" i="5" s="1"/>
  <c r="W552" i="5"/>
  <c r="W501" i="5"/>
  <c r="W448" i="5"/>
  <c r="W390" i="5"/>
  <c r="W599" i="5"/>
  <c r="X599" i="5" s="1"/>
  <c r="W451" i="5"/>
  <c r="W284" i="5"/>
  <c r="X284" i="5" s="1"/>
  <c r="Y284" i="5" s="1"/>
  <c r="W684" i="5"/>
  <c r="X684" i="5" s="1"/>
  <c r="Y684" i="5" s="1"/>
  <c r="W851" i="5"/>
  <c r="W624" i="5"/>
  <c r="W281" i="5"/>
  <c r="W227" i="5"/>
  <c r="W805" i="5"/>
  <c r="W368" i="5"/>
  <c r="X368" i="5" s="1"/>
  <c r="W652" i="5"/>
  <c r="X652" i="5" s="1"/>
  <c r="Y652" i="5" s="1"/>
  <c r="W25" i="5"/>
  <c r="X25" i="5" s="1"/>
  <c r="Y25" i="5" s="1"/>
  <c r="W118" i="5"/>
  <c r="W155" i="5"/>
  <c r="W257" i="5"/>
  <c r="W296" i="5"/>
  <c r="W798" i="5"/>
  <c r="X798" i="5" s="1"/>
  <c r="Y798" i="5" s="1"/>
  <c r="W758" i="5"/>
  <c r="X758" i="5" s="1"/>
  <c r="W714" i="5"/>
  <c r="X714" i="5" s="1"/>
  <c r="Y714" i="5" s="1"/>
  <c r="W648" i="5"/>
  <c r="X648" i="5" s="1"/>
  <c r="Y648" i="5" s="1"/>
  <c r="W586" i="5"/>
  <c r="W543" i="5"/>
  <c r="W507" i="5"/>
  <c r="W617" i="5"/>
  <c r="W547" i="5"/>
  <c r="X547" i="5" s="1"/>
  <c r="Y547" i="5" s="1"/>
  <c r="W544" i="5"/>
  <c r="W533" i="5"/>
  <c r="W354" i="5"/>
  <c r="X354" i="5" s="1"/>
  <c r="Y354" i="5" s="1"/>
  <c r="W370" i="5"/>
  <c r="W225" i="5"/>
  <c r="W430" i="5"/>
  <c r="W839" i="5"/>
  <c r="W845" i="5"/>
  <c r="W592" i="5"/>
  <c r="W546" i="5"/>
  <c r="W36" i="5"/>
  <c r="X36" i="5" s="1"/>
  <c r="Y36" i="5" s="1"/>
  <c r="W319" i="5"/>
  <c r="W252" i="5"/>
  <c r="W263" i="5"/>
  <c r="W254" i="5"/>
  <c r="W188" i="5"/>
  <c r="X188" i="5" s="1"/>
  <c r="Y188" i="5" s="1"/>
  <c r="W146" i="5"/>
  <c r="X146" i="5" s="1"/>
  <c r="Y146" i="5" s="1"/>
  <c r="W154" i="5"/>
  <c r="X154" i="5" s="1"/>
  <c r="Y154" i="5" s="1"/>
  <c r="W827" i="5"/>
  <c r="X827" i="5" s="1"/>
  <c r="Y827" i="5" s="1"/>
  <c r="W595" i="5"/>
  <c r="W718" i="5"/>
  <c r="W647" i="5"/>
  <c r="W756" i="5"/>
  <c r="W442" i="5"/>
  <c r="W436" i="5"/>
  <c r="X436" i="5" s="1"/>
  <c r="W610" i="5"/>
  <c r="X610" i="5" s="1"/>
  <c r="Y610" i="5" s="1"/>
  <c r="W666" i="5"/>
  <c r="X666" i="5" s="1"/>
  <c r="Y666" i="5" s="1"/>
  <c r="W566" i="5"/>
  <c r="W514" i="5"/>
  <c r="W472" i="5"/>
  <c r="W440" i="5"/>
  <c r="W465" i="5"/>
  <c r="X465" i="5" s="1"/>
  <c r="Y465" i="5" s="1"/>
  <c r="W489" i="5"/>
  <c r="Z598" i="5"/>
  <c r="W142" i="5"/>
  <c r="X142" i="5" s="1"/>
  <c r="Y142" i="5" s="1"/>
  <c r="W336" i="5"/>
  <c r="W413" i="5"/>
  <c r="X413" i="5" s="1"/>
  <c r="Y413" i="5" s="1"/>
  <c r="W314" i="5"/>
  <c r="W238" i="5"/>
  <c r="W550" i="5"/>
  <c r="X550" i="5" s="1"/>
  <c r="Y550" i="5" s="1"/>
  <c r="W210" i="5"/>
  <c r="W404" i="5"/>
  <c r="X404" i="5" s="1"/>
  <c r="Y404" i="5" s="1"/>
  <c r="W286" i="5"/>
  <c r="W234" i="5"/>
  <c r="W275" i="5"/>
  <c r="W79" i="5"/>
  <c r="X79" i="5" s="1"/>
  <c r="Y79" i="5" s="1"/>
  <c r="W348" i="5"/>
  <c r="W810" i="5"/>
  <c r="W750" i="5"/>
  <c r="W635" i="5"/>
  <c r="X635" i="5" s="1"/>
  <c r="Y635" i="5" s="1"/>
  <c r="W732" i="5"/>
  <c r="X732" i="5" s="1"/>
  <c r="Y732" i="5" s="1"/>
  <c r="W463" i="5"/>
  <c r="W461" i="5"/>
  <c r="W458" i="5"/>
  <c r="W502" i="5"/>
  <c r="W437" i="5"/>
  <c r="X437" i="5" s="1"/>
  <c r="Y437" i="5" s="1"/>
  <c r="W352" i="5"/>
  <c r="Z352" i="5" s="1"/>
  <c r="W330" i="5"/>
  <c r="X330" i="5" s="1"/>
  <c r="Y330" i="5" s="1"/>
  <c r="W223" i="5"/>
  <c r="X223" i="5" s="1"/>
  <c r="Y223" i="5" s="1"/>
  <c r="W478" i="5"/>
  <c r="W50" i="5"/>
  <c r="W156" i="5"/>
  <c r="W396" i="5"/>
  <c r="W211" i="5"/>
  <c r="X211" i="5" s="1"/>
  <c r="Y211" i="5" s="1"/>
  <c r="W332" i="5"/>
  <c r="W353" i="5"/>
  <c r="X353" i="5" s="1"/>
  <c r="Y353" i="5" s="1"/>
  <c r="W236" i="5"/>
  <c r="X236" i="5" s="1"/>
  <c r="Y236" i="5" s="1"/>
  <c r="W229" i="5"/>
  <c r="W804" i="5"/>
  <c r="W833" i="5"/>
  <c r="W826" i="5"/>
  <c r="W754" i="5"/>
  <c r="W772" i="5"/>
  <c r="W708" i="5"/>
  <c r="X708" i="5" s="1"/>
  <c r="Y708" i="5" s="1"/>
  <c r="W572" i="5"/>
  <c r="X572" i="5" s="1"/>
  <c r="Y572" i="5" s="1"/>
  <c r="W781" i="5"/>
  <c r="W670" i="5"/>
  <c r="W661" i="5"/>
  <c r="W618" i="5"/>
  <c r="W681" i="5"/>
  <c r="W513" i="5"/>
  <c r="X513" i="5" s="1"/>
  <c r="Y513" i="5" s="1"/>
  <c r="W701" i="5"/>
  <c r="X701" i="5" s="1"/>
  <c r="Y701" i="5" s="1"/>
  <c r="W466" i="5"/>
  <c r="W454" i="5"/>
  <c r="W334" i="5"/>
  <c r="W267" i="5"/>
  <c r="X267" i="5" s="1"/>
  <c r="Y267" i="5" s="1"/>
  <c r="W297" i="5"/>
  <c r="X297" i="5" s="1"/>
  <c r="Y297" i="5" s="1"/>
  <c r="W293" i="5"/>
  <c r="W696" i="5"/>
  <c r="X696" i="5" s="1"/>
  <c r="Y696" i="5" s="1"/>
  <c r="W529" i="5"/>
  <c r="W822" i="5"/>
  <c r="X756" i="5"/>
  <c r="Y756" i="5" s="1"/>
  <c r="X833" i="5"/>
  <c r="Y833" i="5" s="1"/>
  <c r="X731" i="5"/>
  <c r="Y731" i="5" s="1"/>
  <c r="X835" i="5"/>
  <c r="Y835" i="5" s="1"/>
  <c r="X677" i="5"/>
  <c r="Y677" i="5" s="1"/>
  <c r="X694" i="5"/>
  <c r="Y694" i="5" s="1"/>
  <c r="X588" i="5"/>
  <c r="Y588" i="5" s="1"/>
  <c r="X716" i="5"/>
  <c r="Y716" i="5" s="1"/>
  <c r="Z716" i="5"/>
  <c r="X685" i="5"/>
  <c r="Y685" i="5" s="1"/>
  <c r="X626" i="5"/>
  <c r="Y626" i="5" s="1"/>
  <c r="Z626" i="5"/>
  <c r="X661" i="5"/>
  <c r="Y661" i="5" s="1"/>
  <c r="X639" i="5"/>
  <c r="Y639" i="5" s="1"/>
  <c r="X623" i="5"/>
  <c r="Y623" i="5" s="1"/>
  <c r="X843" i="5"/>
  <c r="Y843" i="5" s="1"/>
  <c r="X541" i="5"/>
  <c r="Y541" i="5" s="1"/>
  <c r="X507" i="5"/>
  <c r="Y507" i="5" s="1"/>
  <c r="X460" i="5"/>
  <c r="Y460" i="5" s="1"/>
  <c r="X663" i="5"/>
  <c r="Y663" i="5" s="1"/>
  <c r="Z663" i="5"/>
  <c r="X658" i="5"/>
  <c r="Y658" i="5" s="1"/>
  <c r="Z658" i="5"/>
  <c r="X462" i="5"/>
  <c r="Y462" i="5" s="1"/>
  <c r="X551" i="5"/>
  <c r="Y551" i="5" s="1"/>
  <c r="Z551" i="5"/>
  <c r="X566" i="5"/>
  <c r="Y566" i="5" s="1"/>
  <c r="X538" i="5"/>
  <c r="Y538" i="5" s="1"/>
  <c r="X472" i="5"/>
  <c r="Y472" i="5" s="1"/>
  <c r="X512" i="5"/>
  <c r="Y512" i="5" s="1"/>
  <c r="X273" i="5"/>
  <c r="Y273" i="5" s="1"/>
  <c r="X796" i="5"/>
  <c r="Y796" i="5" s="1"/>
  <c r="X801" i="5"/>
  <c r="Y801" i="5" s="1"/>
  <c r="X673" i="5"/>
  <c r="Y673" i="5" s="1"/>
  <c r="X737" i="5"/>
  <c r="Y737" i="5" s="1"/>
  <c r="Z737" i="5"/>
  <c r="X728" i="5"/>
  <c r="Y728" i="5" s="1"/>
  <c r="W785" i="5"/>
  <c r="X617" i="5"/>
  <c r="Y617" i="5" s="1"/>
  <c r="X503" i="5"/>
  <c r="Y503" i="5" s="1"/>
  <c r="X485" i="5"/>
  <c r="Y485" i="5" s="1"/>
  <c r="X466" i="5"/>
  <c r="Y466" i="5" s="1"/>
  <c r="W622" i="5"/>
  <c r="X447" i="5"/>
  <c r="Y447" i="5" s="1"/>
  <c r="Z447" i="5"/>
  <c r="X341" i="5"/>
  <c r="Y341" i="5" s="1"/>
  <c r="X416" i="5"/>
  <c r="Y416" i="5" s="1"/>
  <c r="W187" i="5"/>
  <c r="W244" i="5"/>
  <c r="X244" i="5" s="1"/>
  <c r="Y244" i="5" s="1"/>
  <c r="W306" i="5"/>
  <c r="X306" i="5" s="1"/>
  <c r="Y306" i="5" s="1"/>
  <c r="W791" i="5"/>
  <c r="W699" i="5"/>
  <c r="X693" i="5"/>
  <c r="Y693" i="5" s="1"/>
  <c r="X735" i="5"/>
  <c r="Y735" i="5" s="1"/>
  <c r="X560" i="5"/>
  <c r="Y560" i="5" s="1"/>
  <c r="Z560" i="5"/>
  <c r="X586" i="5"/>
  <c r="Y586" i="5" s="1"/>
  <c r="X574" i="5"/>
  <c r="Y574" i="5" s="1"/>
  <c r="X446" i="5"/>
  <c r="Y446" i="5" s="1"/>
  <c r="Z446" i="5"/>
  <c r="X688" i="5"/>
  <c r="Y688" i="5" s="1"/>
  <c r="X629" i="5"/>
  <c r="Y629" i="5" s="1"/>
  <c r="W563" i="5"/>
  <c r="Z505" i="5"/>
  <c r="X505" i="5"/>
  <c r="Y505" i="5" s="1"/>
  <c r="W492" i="5"/>
  <c r="X440" i="5"/>
  <c r="Y440" i="5" s="1"/>
  <c r="X532" i="5"/>
  <c r="Y532" i="5" s="1"/>
  <c r="X501" i="5"/>
  <c r="Y501" i="5" s="1"/>
  <c r="X448" i="5"/>
  <c r="Y448" i="5" s="1"/>
  <c r="X390" i="5"/>
  <c r="Y390" i="5" s="1"/>
  <c r="Z390" i="5"/>
  <c r="X451" i="5"/>
  <c r="Y451" i="5" s="1"/>
  <c r="W271" i="5"/>
  <c r="Z415" i="5"/>
  <c r="X478" i="5"/>
  <c r="Y478" i="5" s="1"/>
  <c r="X816" i="5"/>
  <c r="Y816" i="5" s="1"/>
  <c r="X754" i="5"/>
  <c r="Y754" i="5" s="1"/>
  <c r="Z754" i="5"/>
  <c r="X814" i="5"/>
  <c r="Y814" i="5" s="1"/>
  <c r="X608" i="5"/>
  <c r="Y608" i="5" s="1"/>
  <c r="Z608" i="5"/>
  <c r="X787" i="5"/>
  <c r="Y787" i="5" s="1"/>
  <c r="X581" i="5"/>
  <c r="Y581" i="5" s="1"/>
  <c r="Z581" i="5"/>
  <c r="X518" i="5"/>
  <c r="Y518" i="5" s="1"/>
  <c r="X527" i="5"/>
  <c r="Y527" i="5" s="1"/>
  <c r="X487" i="5"/>
  <c r="Y487" i="5" s="1"/>
  <c r="Z487" i="5"/>
  <c r="X442" i="5"/>
  <c r="Y442" i="5" s="1"/>
  <c r="Z442" i="5"/>
  <c r="X591" i="5"/>
  <c r="Y591" i="5" s="1"/>
  <c r="Z591" i="5"/>
  <c r="X455" i="5"/>
  <c r="Y455" i="5" s="1"/>
  <c r="Z455" i="5"/>
  <c r="X431" i="5"/>
  <c r="Y431" i="5" s="1"/>
  <c r="X530" i="5"/>
  <c r="Y530" i="5" s="1"/>
  <c r="X555" i="5"/>
  <c r="Y555" i="5" s="1"/>
  <c r="X260" i="5"/>
  <c r="Y260" i="5" s="1"/>
  <c r="Z260" i="5"/>
  <c r="X533" i="5"/>
  <c r="Y533" i="5" s="1"/>
  <c r="W165" i="5"/>
  <c r="W811" i="5"/>
  <c r="W847" i="5"/>
  <c r="X667" i="5"/>
  <c r="Y667" i="5" s="1"/>
  <c r="X747" i="5"/>
  <c r="Y747" i="5" s="1"/>
  <c r="X783" i="5"/>
  <c r="Y783" i="5" s="1"/>
  <c r="X742" i="5"/>
  <c r="Y742" i="5" s="1"/>
  <c r="X657" i="5"/>
  <c r="Y657" i="5" s="1"/>
  <c r="X595" i="5"/>
  <c r="Y595" i="5" s="1"/>
  <c r="X734" i="5"/>
  <c r="Y734" i="5" s="1"/>
  <c r="X672" i="5"/>
  <c r="Y672" i="5" s="1"/>
  <c r="X681" i="5"/>
  <c r="Y681" i="5" s="1"/>
  <c r="W654" i="5"/>
  <c r="X647" i="5"/>
  <c r="Y647" i="5" s="1"/>
  <c r="X565" i="5"/>
  <c r="Y565" i="5" s="1"/>
  <c r="X653" i="5"/>
  <c r="Y653" i="5" s="1"/>
  <c r="Z653" i="5"/>
  <c r="X567" i="5"/>
  <c r="Y567" i="5" s="1"/>
  <c r="X486" i="5"/>
  <c r="Y486" i="5" s="1"/>
  <c r="Z486" i="5"/>
  <c r="X438" i="5"/>
  <c r="Y438" i="5" s="1"/>
  <c r="X521" i="5"/>
  <c r="Y521" i="5" s="1"/>
  <c r="X458" i="5"/>
  <c r="Y458" i="5" s="1"/>
  <c r="X594" i="5"/>
  <c r="Y594" i="5" s="1"/>
  <c r="X489" i="5"/>
  <c r="Y489" i="5" s="1"/>
  <c r="W412" i="5"/>
  <c r="X412" i="5" s="1"/>
  <c r="Y412" i="5" s="1"/>
  <c r="X752" i="5"/>
  <c r="Y752" i="5" s="1"/>
  <c r="X717" i="5"/>
  <c r="Y717" i="5" s="1"/>
  <c r="Z717" i="5"/>
  <c r="W836" i="5"/>
  <c r="X750" i="5"/>
  <c r="Y750" i="5" s="1"/>
  <c r="X641" i="5"/>
  <c r="Y641" i="5" s="1"/>
  <c r="W776" i="5"/>
  <c r="X781" i="5"/>
  <c r="Y781" i="5" s="1"/>
  <c r="X718" i="5"/>
  <c r="Y718" i="5" s="1"/>
  <c r="W600" i="5"/>
  <c r="X655" i="5"/>
  <c r="Y655" i="5" s="1"/>
  <c r="Z655" i="5"/>
  <c r="X569" i="5"/>
  <c r="Y569" i="5" s="1"/>
  <c r="W580" i="5"/>
  <c r="X477" i="5"/>
  <c r="Y477" i="5" s="1"/>
  <c r="X632" i="5"/>
  <c r="Y632" i="5" s="1"/>
  <c r="W664" i="5"/>
  <c r="Y729" i="5"/>
  <c r="Z729" i="5"/>
  <c r="X846" i="5"/>
  <c r="Y846" i="5" s="1"/>
  <c r="X497" i="5"/>
  <c r="Y497" i="5" s="1"/>
  <c r="Z497" i="5"/>
  <c r="W266" i="5"/>
  <c r="X804" i="5"/>
  <c r="Y804" i="5" s="1"/>
  <c r="X713" i="5"/>
  <c r="Y713" i="5" s="1"/>
  <c r="Y803" i="5"/>
  <c r="Z803" i="5"/>
  <c r="X568" i="5"/>
  <c r="Y568" i="5" s="1"/>
  <c r="Z568" i="5"/>
  <c r="X467" i="5"/>
  <c r="Y467" i="5" s="1"/>
  <c r="X631" i="5"/>
  <c r="Y631" i="5" s="1"/>
  <c r="Z631" i="5"/>
  <c r="X722" i="5"/>
  <c r="Y722" i="5" s="1"/>
  <c r="X552" i="5"/>
  <c r="Y552" i="5" s="1"/>
  <c r="X495" i="5"/>
  <c r="Y495" i="5" s="1"/>
  <c r="W175" i="5"/>
  <c r="X175" i="5" s="1"/>
  <c r="Y175" i="5" s="1"/>
  <c r="X810" i="5"/>
  <c r="Y810" i="5" s="1"/>
  <c r="Z810" i="5"/>
  <c r="X845" i="5"/>
  <c r="Y845" i="5" s="1"/>
  <c r="X719" i="5"/>
  <c r="Y719" i="5" s="1"/>
  <c r="Z719" i="5"/>
  <c r="W774" i="5"/>
  <c r="X612" i="5"/>
  <c r="Y612" i="5" s="1"/>
  <c r="X769" i="5"/>
  <c r="Y769" i="5" s="1"/>
  <c r="X650" i="5"/>
  <c r="Y650" i="5" s="1"/>
  <c r="X670" i="5"/>
  <c r="Y670" i="5" s="1"/>
  <c r="X628" i="5"/>
  <c r="Y628" i="5" s="1"/>
  <c r="X625" i="5"/>
  <c r="Y625" i="5" s="1"/>
  <c r="X766" i="5"/>
  <c r="Y766" i="5" s="1"/>
  <c r="Z624" i="5"/>
  <c r="X624" i="5"/>
  <c r="Y624" i="5" s="1"/>
  <c r="X543" i="5"/>
  <c r="Y543" i="5" s="1"/>
  <c r="W583" i="5"/>
  <c r="W488" i="5"/>
  <c r="X522" i="5"/>
  <c r="Y522" i="5" s="1"/>
  <c r="X227" i="5"/>
  <c r="Y227" i="5" s="1"/>
  <c r="X456" i="5"/>
  <c r="Y456" i="5" s="1"/>
  <c r="X480" i="5"/>
  <c r="Y480" i="5" s="1"/>
  <c r="W372" i="5"/>
  <c r="X372" i="5" s="1"/>
  <c r="Y372" i="5" s="1"/>
  <c r="W391" i="5"/>
  <c r="X391" i="5" s="1"/>
  <c r="Y391" i="5" s="1"/>
  <c r="W322" i="5"/>
  <c r="X322" i="5" s="1"/>
  <c r="Y322" i="5" s="1"/>
  <c r="W219" i="5"/>
  <c r="X219" i="5" s="1"/>
  <c r="X792" i="5"/>
  <c r="Y792" i="5" s="1"/>
  <c r="W788" i="5"/>
  <c r="X812" i="5"/>
  <c r="Y812" i="5" s="1"/>
  <c r="X826" i="5"/>
  <c r="Y826" i="5" s="1"/>
  <c r="X777" i="5"/>
  <c r="Y777" i="5" s="1"/>
  <c r="W778" i="5"/>
  <c r="X838" i="5"/>
  <c r="Y838" i="5" s="1"/>
  <c r="X795" i="5"/>
  <c r="Y795" i="5" s="1"/>
  <c r="W755" i="5"/>
  <c r="X711" i="5"/>
  <c r="Y711" i="5" s="1"/>
  <c r="X808" i="5"/>
  <c r="Y808" i="5" s="1"/>
  <c r="Z808" i="5"/>
  <c r="W682" i="5"/>
  <c r="W784" i="5"/>
  <c r="X749" i="5"/>
  <c r="Y749" i="5" s="1"/>
  <c r="X707" i="5"/>
  <c r="Y707" i="5" s="1"/>
  <c r="Z707" i="5"/>
  <c r="X689" i="5"/>
  <c r="Y689" i="5" s="1"/>
  <c r="W678" i="5"/>
  <c r="W692" i="5"/>
  <c r="X683" i="5"/>
  <c r="Y683" i="5" s="1"/>
  <c r="W615" i="5"/>
  <c r="X435" i="5"/>
  <c r="Y435" i="5" s="1"/>
  <c r="W649" i="5"/>
  <c r="X526" i="5"/>
  <c r="Y526" i="5" s="1"/>
  <c r="Z526" i="5"/>
  <c r="X614" i="5"/>
  <c r="Y614" i="5" s="1"/>
  <c r="X584" i="5"/>
  <c r="Y584" i="5" s="1"/>
  <c r="X464" i="5"/>
  <c r="Y464" i="5" s="1"/>
  <c r="Z464" i="5"/>
  <c r="X726" i="5"/>
  <c r="Y726" i="5" s="1"/>
  <c r="X520" i="5"/>
  <c r="Y520" i="5" s="1"/>
  <c r="Z520" i="5"/>
  <c r="X593" i="5"/>
  <c r="Y593" i="5" s="1"/>
  <c r="W744" i="5"/>
  <c r="W620" i="5"/>
  <c r="W577" i="5"/>
  <c r="W642" i="5"/>
  <c r="W506" i="5"/>
  <c r="X439" i="5"/>
  <c r="Y439" i="5" s="1"/>
  <c r="W539" i="5"/>
  <c r="W383" i="5"/>
  <c r="X383" i="5" s="1"/>
  <c r="Y383" i="5" s="1"/>
  <c r="X443" i="5"/>
  <c r="Y443" i="5" s="1"/>
  <c r="Z542" i="5"/>
  <c r="W295" i="5"/>
  <c r="W310" i="5"/>
  <c r="W249" i="5"/>
  <c r="W402" i="5"/>
  <c r="W272" i="5"/>
  <c r="W276" i="5"/>
  <c r="X276" i="5" s="1"/>
  <c r="Y276" i="5" s="1"/>
  <c r="X786" i="5"/>
  <c r="Y786" i="5" s="1"/>
  <c r="W794" i="5"/>
  <c r="X789" i="5"/>
  <c r="Y789" i="5" s="1"/>
  <c r="W751" i="5"/>
  <c r="X761" i="5"/>
  <c r="Y761" i="5" s="1"/>
  <c r="W730" i="5"/>
  <c r="W825" i="5"/>
  <c r="W770" i="5"/>
  <c r="W712" i="5"/>
  <c r="W698" i="5"/>
  <c r="W674" i="5"/>
  <c r="W671" i="5"/>
  <c r="W638" i="5"/>
  <c r="W589" i="5"/>
  <c r="W709" i="5"/>
  <c r="W675" i="5"/>
  <c r="W645" i="5"/>
  <c r="X690" i="5"/>
  <c r="Y690" i="5" s="1"/>
  <c r="Z690" i="5"/>
  <c r="X578" i="5"/>
  <c r="Y578" i="5" s="1"/>
  <c r="Z578" i="5"/>
  <c r="X764" i="5"/>
  <c r="Y764" i="5" s="1"/>
  <c r="W597" i="5"/>
  <c r="W579" i="5"/>
  <c r="W531" i="5"/>
  <c r="W602" i="5"/>
  <c r="W559" i="5"/>
  <c r="W524" i="5"/>
  <c r="W727" i="5"/>
  <c r="W679" i="5"/>
  <c r="W457" i="5"/>
  <c r="Z696" i="5"/>
  <c r="Z659" i="5"/>
  <c r="W702" i="5"/>
  <c r="X558" i="5"/>
  <c r="Y558" i="5" s="1"/>
  <c r="Z558" i="5"/>
  <c r="W537" i="5"/>
  <c r="X468" i="5"/>
  <c r="Y468" i="5" s="1"/>
  <c r="Z468" i="5"/>
  <c r="X429" i="5"/>
  <c r="Y429" i="5" s="1"/>
  <c r="W434" i="5"/>
  <c r="W256" i="5"/>
  <c r="W587" i="5"/>
  <c r="W725" i="5"/>
  <c r="W634" i="5"/>
  <c r="X553" i="5"/>
  <c r="Y553" i="5" s="1"/>
  <c r="Z553" i="5"/>
  <c r="X504" i="5"/>
  <c r="Y504" i="5" s="1"/>
  <c r="X454" i="5"/>
  <c r="Y454" i="5" s="1"/>
  <c r="X459" i="5"/>
  <c r="Y459" i="5" s="1"/>
  <c r="X473" i="5"/>
  <c r="Y473" i="5" s="1"/>
  <c r="X329" i="5"/>
  <c r="Y329" i="5" s="1"/>
  <c r="X745" i="5"/>
  <c r="Y745" i="5" s="1"/>
  <c r="Z745" i="5"/>
  <c r="W496" i="5"/>
  <c r="X452" i="5"/>
  <c r="Y452" i="5" s="1"/>
  <c r="W582" i="5"/>
  <c r="W469" i="5"/>
  <c r="W317" i="5"/>
  <c r="X317" i="5" s="1"/>
  <c r="Y317" i="5" s="1"/>
  <c r="X430" i="5"/>
  <c r="Y430" i="5" s="1"/>
  <c r="X544" i="5"/>
  <c r="Y544" i="5" s="1"/>
  <c r="X444" i="5"/>
  <c r="Y444" i="5" s="1"/>
  <c r="W182" i="5"/>
  <c r="W193" i="5"/>
  <c r="W250" i="5"/>
  <c r="W121" i="5"/>
  <c r="X121" i="5" s="1"/>
  <c r="W195" i="5"/>
  <c r="X195" i="5" s="1"/>
  <c r="X844" i="5"/>
  <c r="Y844" i="5" s="1"/>
  <c r="W848" i="5"/>
  <c r="X831" i="5"/>
  <c r="Y831" i="5" s="1"/>
  <c r="X820" i="5"/>
  <c r="Y820" i="5" s="1"/>
  <c r="W790" i="5"/>
  <c r="X765" i="5"/>
  <c r="Y765" i="5" s="1"/>
  <c r="W824" i="5"/>
  <c r="X733" i="5"/>
  <c r="Y733" i="5" s="1"/>
  <c r="X700" i="5"/>
  <c r="Y700" i="5" s="1"/>
  <c r="W829" i="5"/>
  <c r="W703" i="5"/>
  <c r="X771" i="5"/>
  <c r="Y771" i="5" s="1"/>
  <c r="X660" i="5"/>
  <c r="Y660" i="5" s="1"/>
  <c r="Z660" i="5"/>
  <c r="X651" i="5"/>
  <c r="Y651" i="5" s="1"/>
  <c r="Z651" i="5"/>
  <c r="X618" i="5"/>
  <c r="Y618" i="5" s="1"/>
  <c r="Z618" i="5"/>
  <c r="W686" i="5"/>
  <c r="X793" i="5"/>
  <c r="Y793" i="5" s="1"/>
  <c r="X736" i="5"/>
  <c r="Y736" i="5" s="1"/>
  <c r="X646" i="5"/>
  <c r="Y646" i="5" s="1"/>
  <c r="X611" i="5"/>
  <c r="Y611" i="5" s="1"/>
  <c r="W741" i="5"/>
  <c r="X463" i="5"/>
  <c r="Y463" i="5" s="1"/>
  <c r="W609" i="5"/>
  <c r="W575" i="5"/>
  <c r="X461" i="5"/>
  <c r="Y461" i="5" s="1"/>
  <c r="W516" i="5"/>
  <c r="X483" i="5"/>
  <c r="Y483" i="5" s="1"/>
  <c r="X519" i="5"/>
  <c r="Y519" i="5" s="1"/>
  <c r="W576" i="5"/>
  <c r="X534" i="5"/>
  <c r="Y534" i="5" s="1"/>
  <c r="Z534" i="5"/>
  <c r="W450" i="5"/>
  <c r="W445" i="5"/>
  <c r="W475" i="5"/>
  <c r="W41" i="5"/>
  <c r="X41" i="5" s="1"/>
  <c r="Y41" i="5" s="1"/>
  <c r="W198" i="5"/>
  <c r="W362" i="5"/>
  <c r="X362" i="5" s="1"/>
  <c r="W288" i="5"/>
  <c r="X288" i="5" s="1"/>
  <c r="Y288" i="5" s="1"/>
  <c r="W411" i="5"/>
  <c r="X411" i="5" s="1"/>
  <c r="Y411" i="5" s="1"/>
  <c r="W242" i="5"/>
  <c r="W417" i="5"/>
  <c r="X417" i="5" s="1"/>
  <c r="Y417" i="5" s="1"/>
  <c r="W259" i="5"/>
  <c r="W161" i="5"/>
  <c r="X161" i="5" s="1"/>
  <c r="Y161" i="5" s="1"/>
  <c r="W349" i="5"/>
  <c r="X349" i="5" s="1"/>
  <c r="Y349" i="5" s="1"/>
  <c r="W331" i="5"/>
  <c r="W350" i="5"/>
  <c r="W144" i="5"/>
  <c r="X144" i="5" s="1"/>
  <c r="Y144" i="5" s="1"/>
  <c r="W852" i="5"/>
  <c r="W849" i="5"/>
  <c r="W850" i="5"/>
  <c r="X841" i="5"/>
  <c r="Y841" i="5" s="1"/>
  <c r="W842" i="5"/>
  <c r="W748" i="5"/>
  <c r="W821" i="5"/>
  <c r="X775" i="5"/>
  <c r="Y775" i="5" s="1"/>
  <c r="W695" i="5"/>
  <c r="W813" i="5"/>
  <c r="W802" i="5"/>
  <c r="X644" i="5"/>
  <c r="Y644" i="5" s="1"/>
  <c r="X757" i="5"/>
  <c r="Y757" i="5" s="1"/>
  <c r="X739" i="5"/>
  <c r="Y739" i="5" s="1"/>
  <c r="X669" i="5"/>
  <c r="Y669" i="5" s="1"/>
  <c r="Z669" i="5"/>
  <c r="W616" i="5"/>
  <c r="Z809" i="5"/>
  <c r="W603" i="5"/>
  <c r="X720" i="5"/>
  <c r="Y720" i="5" s="1"/>
  <c r="Z720" i="5"/>
  <c r="W585" i="5"/>
  <c r="W564" i="5"/>
  <c r="X643" i="5"/>
  <c r="Y643" i="5" s="1"/>
  <c r="W606" i="5"/>
  <c r="W817" i="5"/>
  <c r="W768" i="5"/>
  <c r="X601" i="5"/>
  <c r="Y601" i="5" s="1"/>
  <c r="W619" i="5"/>
  <c r="W540" i="5"/>
  <c r="W484" i="5"/>
  <c r="W627" i="5"/>
  <c r="W525" i="5"/>
  <c r="W740" i="5"/>
  <c r="W549" i="5"/>
  <c r="X571" i="5"/>
  <c r="Y571" i="5" s="1"/>
  <c r="Z571" i="5"/>
  <c r="X491" i="5"/>
  <c r="Y491" i="5" s="1"/>
  <c r="Z491" i="5"/>
  <c r="X471" i="5"/>
  <c r="Y471" i="5" s="1"/>
  <c r="Z471" i="5"/>
  <c r="W590" i="5"/>
  <c r="W523" i="5"/>
  <c r="W493" i="5"/>
  <c r="W307" i="5"/>
  <c r="W528" i="5"/>
  <c r="Z517" i="5"/>
  <c r="Z637" i="5"/>
  <c r="W453" i="5"/>
  <c r="W241" i="5"/>
  <c r="W277" i="5"/>
  <c r="W248" i="5"/>
  <c r="W382" i="5"/>
  <c r="X382" i="5" s="1"/>
  <c r="W208" i="5"/>
  <c r="X208" i="5" s="1"/>
  <c r="Y208" i="5" s="1"/>
  <c r="W152" i="5"/>
  <c r="X152" i="5" s="1"/>
  <c r="Y152" i="5" s="1"/>
  <c r="X819" i="5"/>
  <c r="Y819" i="5" s="1"/>
  <c r="Z819" i="5"/>
  <c r="X828" i="5"/>
  <c r="Y828" i="5" s="1"/>
  <c r="X807" i="5"/>
  <c r="Y807" i="5" s="1"/>
  <c r="W806" i="5"/>
  <c r="W840" i="5"/>
  <c r="X780" i="5"/>
  <c r="Y780" i="5" s="1"/>
  <c r="Z780" i="5"/>
  <c r="W760" i="5"/>
  <c r="W697" i="5"/>
  <c r="X782" i="5"/>
  <c r="Y782" i="5" s="1"/>
  <c r="W738" i="5"/>
  <c r="W721" i="5"/>
  <c r="W613" i="5"/>
  <c r="W830" i="5"/>
  <c r="W797" i="5"/>
  <c r="X710" i="5"/>
  <c r="Y710" i="5" s="1"/>
  <c r="W687" i="5"/>
  <c r="W680" i="5"/>
  <c r="W668" i="5"/>
  <c r="W556" i="5"/>
  <c r="X500" i="5"/>
  <c r="Y500" i="5" s="1"/>
  <c r="X449" i="5"/>
  <c r="Y449" i="5" s="1"/>
  <c r="X773" i="5"/>
  <c r="Y773" i="5" s="1"/>
  <c r="Z514" i="5"/>
  <c r="X514" i="5"/>
  <c r="Y514" i="5" s="1"/>
  <c r="X621" i="5"/>
  <c r="Y621" i="5" s="1"/>
  <c r="W762" i="5"/>
  <c r="W746" i="5"/>
  <c r="W636" i="5"/>
  <c r="W570" i="5"/>
  <c r="W498" i="5"/>
  <c r="W482" i="5"/>
  <c r="W470" i="5"/>
  <c r="X490" i="5"/>
  <c r="Y490" i="5" s="1"/>
  <c r="W499" i="5"/>
  <c r="W433" i="5"/>
  <c r="W409" i="5"/>
  <c r="X409" i="5" s="1"/>
  <c r="Y409" i="5" s="1"/>
  <c r="W481" i="5"/>
  <c r="W355" i="5"/>
  <c r="X355" i="5" s="1"/>
  <c r="Y355" i="5" s="1"/>
  <c r="Z502" i="5"/>
  <c r="X502" i="5"/>
  <c r="Y502" i="5" s="1"/>
  <c r="W52" i="5"/>
  <c r="X52" i="5" s="1"/>
  <c r="Y52" i="5" s="1"/>
  <c r="O853" i="5"/>
  <c r="W388" i="5"/>
  <c r="X388" i="5" s="1"/>
  <c r="Y388" i="5" s="1"/>
  <c r="W360" i="5"/>
  <c r="X360" i="5" s="1"/>
  <c r="W279" i="5"/>
  <c r="X279" i="5" s="1"/>
  <c r="Y279" i="5" s="1"/>
  <c r="W34" i="5"/>
  <c r="X34" i="5" s="1"/>
  <c r="Y34" i="5" s="1"/>
  <c r="W95" i="5"/>
  <c r="X95" i="5" s="1"/>
  <c r="Y95" i="5" s="1"/>
  <c r="W71" i="5"/>
  <c r="W204" i="5"/>
  <c r="X204" i="5" s="1"/>
  <c r="Y204" i="5" s="1"/>
  <c r="W127" i="5"/>
  <c r="X127" i="5" s="1"/>
  <c r="Y127" i="5" s="1"/>
  <c r="W280" i="5"/>
  <c r="X280" i="5" s="1"/>
  <c r="Y280" i="5" s="1"/>
  <c r="W346" i="5"/>
  <c r="X346" i="5" s="1"/>
  <c r="Y346" i="5" s="1"/>
  <c r="W114" i="5"/>
  <c r="X114" i="5" s="1"/>
  <c r="Y114" i="5" s="1"/>
  <c r="W166" i="5"/>
  <c r="X166" i="5" s="1"/>
  <c r="Y166" i="5" s="1"/>
  <c r="W172" i="5"/>
  <c r="Z172" i="5" s="1"/>
  <c r="W326" i="5"/>
  <c r="W815" i="5"/>
  <c r="W779" i="5"/>
  <c r="X763" i="5"/>
  <c r="Y763" i="5" s="1"/>
  <c r="W837" i="5"/>
  <c r="X759" i="5"/>
  <c r="Y759" i="5" s="1"/>
  <c r="X832" i="5"/>
  <c r="Y832" i="5" s="1"/>
  <c r="Z832" i="5"/>
  <c r="X753" i="5"/>
  <c r="Y753" i="5" s="1"/>
  <c r="Z753" i="5"/>
  <c r="X743" i="5"/>
  <c r="Y743" i="5" s="1"/>
  <c r="W715" i="5"/>
  <c r="X656" i="5"/>
  <c r="Y656" i="5" s="1"/>
  <c r="X633" i="5"/>
  <c r="Y633" i="5" s="1"/>
  <c r="Z633" i="5"/>
  <c r="W691" i="5"/>
  <c r="W605" i="5"/>
  <c r="W536" i="5"/>
  <c r="W706" i="5"/>
  <c r="X604" i="5"/>
  <c r="Y604" i="5" s="1"/>
  <c r="Z604" i="5"/>
  <c r="W596" i="5"/>
  <c r="W562" i="5"/>
  <c r="W724" i="5"/>
  <c r="X607" i="5"/>
  <c r="Y607" i="5" s="1"/>
  <c r="Z607" i="5"/>
  <c r="W554" i="5"/>
  <c r="X509" i="5"/>
  <c r="Y509" i="5" s="1"/>
  <c r="W557" i="5"/>
  <c r="W535" i="5"/>
  <c r="W479" i="5"/>
  <c r="X511" i="5"/>
  <c r="Y511" i="5" s="1"/>
  <c r="W510" i="5"/>
  <c r="W432" i="5"/>
  <c r="W441" i="5"/>
  <c r="W264" i="5"/>
  <c r="W545" i="5"/>
  <c r="W476" i="5"/>
  <c r="W508" i="5"/>
  <c r="X295" i="5"/>
  <c r="Y295" i="5" s="1"/>
  <c r="X310" i="5"/>
  <c r="Y310" i="5" s="1"/>
  <c r="X242" i="5"/>
  <c r="Y242" i="5" s="1"/>
  <c r="X259" i="5"/>
  <c r="Y259" i="5" s="1"/>
  <c r="X405" i="5"/>
  <c r="Y405" i="5" s="1"/>
  <c r="X319" i="5"/>
  <c r="Y319" i="5" s="1"/>
  <c r="X248" i="5"/>
  <c r="Y248" i="5" s="1"/>
  <c r="X332" i="5"/>
  <c r="Y332" i="5" s="1"/>
  <c r="X326" i="5"/>
  <c r="Y326" i="5" s="1"/>
  <c r="X263" i="5"/>
  <c r="Y263" i="5" s="1"/>
  <c r="X246" i="5"/>
  <c r="Y246" i="5" s="1"/>
  <c r="X427" i="5"/>
  <c r="Y427" i="5" s="1"/>
  <c r="X348" i="5"/>
  <c r="Y348" i="5" s="1"/>
  <c r="X250" i="5"/>
  <c r="Y250" i="5" s="1"/>
  <c r="X367" i="5"/>
  <c r="Y367" i="5" s="1"/>
  <c r="Z367" i="5"/>
  <c r="X285" i="5"/>
  <c r="Y285" i="5" s="1"/>
  <c r="X249" i="5"/>
  <c r="Y249" i="5" s="1"/>
  <c r="X402" i="5"/>
  <c r="Y402" i="5" s="1"/>
  <c r="Z402" i="5"/>
  <c r="X337" i="5"/>
  <c r="Y337" i="5" s="1"/>
  <c r="X338" i="5"/>
  <c r="Y338" i="5" s="1"/>
  <c r="X257" i="5"/>
  <c r="Y257" i="5" s="1"/>
  <c r="W357" i="5"/>
  <c r="X266" i="5"/>
  <c r="Y266" i="5" s="1"/>
  <c r="Z266" i="5"/>
  <c r="X352" i="5"/>
  <c r="Y352" i="5" s="1"/>
  <c r="W428" i="5"/>
  <c r="W308" i="5"/>
  <c r="W253" i="5"/>
  <c r="X350" i="5"/>
  <c r="Y350" i="5" s="1"/>
  <c r="X286" i="5"/>
  <c r="Y286" i="5" s="1"/>
  <c r="W335" i="5"/>
  <c r="Z267" i="5"/>
  <c r="X418" i="5"/>
  <c r="Y418" i="5" s="1"/>
  <c r="W351" i="5"/>
  <c r="W371" i="5"/>
  <c r="X359" i="5"/>
  <c r="Y359" i="5" s="1"/>
  <c r="W327" i="5"/>
  <c r="X218" i="5"/>
  <c r="Y218" i="5" s="1"/>
  <c r="W315" i="5"/>
  <c r="X336" i="5"/>
  <c r="Y336" i="5" s="1"/>
  <c r="W247" i="5"/>
  <c r="X252" i="5"/>
  <c r="Y252" i="5" s="1"/>
  <c r="W420" i="5"/>
  <c r="X258" i="5"/>
  <c r="Y258" i="5" s="1"/>
  <c r="W282" i="5"/>
  <c r="X217" i="5"/>
  <c r="Y217" i="5" s="1"/>
  <c r="W224" i="5"/>
  <c r="W194" i="5"/>
  <c r="X194" i="5" s="1"/>
  <c r="Y194" i="5" s="1"/>
  <c r="X414" i="5"/>
  <c r="Y414" i="5" s="1"/>
  <c r="X283" i="5"/>
  <c r="Y283" i="5" s="1"/>
  <c r="W397" i="5"/>
  <c r="W340" i="5"/>
  <c r="X281" i="5"/>
  <c r="Y281" i="5" s="1"/>
  <c r="W265" i="5"/>
  <c r="W323" i="5"/>
  <c r="X229" i="5"/>
  <c r="Y229" i="5" s="1"/>
  <c r="W410" i="5"/>
  <c r="W251" i="5"/>
  <c r="X422" i="5"/>
  <c r="Y422" i="5" s="1"/>
  <c r="Z328" i="5"/>
  <c r="Z413" i="5"/>
  <c r="W77" i="5"/>
  <c r="X77" i="5" s="1"/>
  <c r="Y77" i="5" s="1"/>
  <c r="W135" i="5"/>
  <c r="X135" i="5" s="1"/>
  <c r="Y135" i="5" s="1"/>
  <c r="W169" i="5"/>
  <c r="X169" i="5" s="1"/>
  <c r="Y169" i="5" s="1"/>
  <c r="W113" i="5"/>
  <c r="X113" i="5" s="1"/>
  <c r="Y113" i="5" s="1"/>
  <c r="W108" i="5"/>
  <c r="X108" i="5" s="1"/>
  <c r="Y108" i="5" s="1"/>
  <c r="X339" i="5"/>
  <c r="Y339" i="5" s="1"/>
  <c r="X366" i="5"/>
  <c r="Y366" i="5" s="1"/>
  <c r="Z366" i="5"/>
  <c r="X298" i="5"/>
  <c r="Y298" i="5" s="1"/>
  <c r="Z298" i="5"/>
  <c r="W178" i="5"/>
  <c r="X178" i="5" s="1"/>
  <c r="Y178" i="5" s="1"/>
  <c r="W345" i="5"/>
  <c r="X245" i="5"/>
  <c r="Y245" i="5" s="1"/>
  <c r="X277" i="5"/>
  <c r="Y277" i="5" s="1"/>
  <c r="X222" i="5"/>
  <c r="Y222" i="5" s="1"/>
  <c r="W128" i="5"/>
  <c r="W321" i="5"/>
  <c r="X238" i="5"/>
  <c r="Y238" i="5" s="1"/>
  <c r="Z231" i="5"/>
  <c r="R853" i="5"/>
  <c r="W401" i="5"/>
  <c r="X316" i="5"/>
  <c r="Y316" i="5" s="1"/>
  <c r="W304" i="5"/>
  <c r="X275" i="5"/>
  <c r="Y275" i="5" s="1"/>
  <c r="X234" i="5"/>
  <c r="Y234" i="5" s="1"/>
  <c r="Z234" i="5"/>
  <c r="X314" i="5"/>
  <c r="Y314" i="5" s="1"/>
  <c r="W311" i="5"/>
  <c r="W386" i="5"/>
  <c r="W421" i="5"/>
  <c r="W97" i="5"/>
  <c r="X97" i="5" s="1"/>
  <c r="Y97" i="5" s="1"/>
  <c r="W160" i="5"/>
  <c r="X160" i="5" s="1"/>
  <c r="Y160" i="5" s="1"/>
  <c r="N853" i="5"/>
  <c r="X309" i="5"/>
  <c r="Y309" i="5" s="1"/>
  <c r="W380" i="5"/>
  <c r="W400" i="5"/>
  <c r="W398" i="5"/>
  <c r="W269" i="5"/>
  <c r="W394" i="5"/>
  <c r="W294" i="5"/>
  <c r="X408" i="5"/>
  <c r="Y408" i="5" s="1"/>
  <c r="W333" i="5"/>
  <c r="W270" i="5"/>
  <c r="W303" i="5"/>
  <c r="W299" i="5"/>
  <c r="W292" i="5"/>
  <c r="X235" i="5"/>
  <c r="Y235" i="5" s="1"/>
  <c r="W363" i="5"/>
  <c r="W203" i="5"/>
  <c r="X203" i="5" s="1"/>
  <c r="Y203" i="5" s="1"/>
  <c r="X407" i="5"/>
  <c r="Y407" i="5" s="1"/>
  <c r="X220" i="5"/>
  <c r="Y220" i="5" s="1"/>
  <c r="X254" i="5"/>
  <c r="Y254" i="5" s="1"/>
  <c r="Z254" i="5"/>
  <c r="W221" i="5"/>
  <c r="X296" i="5"/>
  <c r="Y296" i="5" s="1"/>
  <c r="X271" i="5"/>
  <c r="Y271" i="5" s="1"/>
  <c r="Z271" i="5"/>
  <c r="W200" i="5"/>
  <c r="X200" i="5" s="1"/>
  <c r="Y200" i="5" s="1"/>
  <c r="W147" i="5"/>
  <c r="W122" i="5"/>
  <c r="X122" i="5" s="1"/>
  <c r="Y122" i="5" s="1"/>
  <c r="X379" i="5"/>
  <c r="Y379" i="5" s="1"/>
  <c r="Z379" i="5"/>
  <c r="X318" i="5"/>
  <c r="Y318" i="5" s="1"/>
  <c r="W291" i="5"/>
  <c r="W377" i="5"/>
  <c r="X419" i="5"/>
  <c r="Y419" i="5" s="1"/>
  <c r="X313" i="5"/>
  <c r="Y313" i="5" s="1"/>
  <c r="W228" i="5"/>
  <c r="S853" i="5"/>
  <c r="W216" i="5"/>
  <c r="X216" i="5" s="1"/>
  <c r="Y216" i="5" s="1"/>
  <c r="W141" i="5"/>
  <c r="X141" i="5" s="1"/>
  <c r="Y141" i="5" s="1"/>
  <c r="W384" i="5"/>
  <c r="X396" i="5"/>
  <c r="Y396" i="5" s="1"/>
  <c r="W399" i="5"/>
  <c r="W290" i="5"/>
  <c r="X262" i="5"/>
  <c r="Y262" i="5" s="1"/>
  <c r="W324" i="5"/>
  <c r="W60" i="5"/>
  <c r="X60" i="5" s="1"/>
  <c r="Y60" i="5" s="1"/>
  <c r="W173" i="5"/>
  <c r="X173" i="5" s="1"/>
  <c r="Y173" i="5" s="1"/>
  <c r="W139" i="5"/>
  <c r="Z139" i="5" s="1"/>
  <c r="X426" i="5"/>
  <c r="Y426" i="5" s="1"/>
  <c r="Z426" i="5"/>
  <c r="X385" i="5"/>
  <c r="Y385" i="5" s="1"/>
  <c r="W365" i="5"/>
  <c r="W395" i="5"/>
  <c r="W305" i="5"/>
  <c r="W243" i="5"/>
  <c r="W268" i="5"/>
  <c r="X225" i="5"/>
  <c r="Y225" i="5" s="1"/>
  <c r="X293" i="5"/>
  <c r="Y293" i="5" s="1"/>
  <c r="W185" i="5"/>
  <c r="X185" i="5" s="1"/>
  <c r="Y185" i="5" s="1"/>
  <c r="W151" i="5"/>
  <c r="X151" i="5" s="1"/>
  <c r="Y151" i="5" s="1"/>
  <c r="X370" i="5"/>
  <c r="Y370" i="5" s="1"/>
  <c r="X423" i="5"/>
  <c r="Y423" i="5" s="1"/>
  <c r="X334" i="5"/>
  <c r="Y334" i="5" s="1"/>
  <c r="W255" i="5"/>
  <c r="W392" i="5"/>
  <c r="X393" i="5"/>
  <c r="Y393" i="5" s="1"/>
  <c r="W312" i="5"/>
  <c r="X261" i="5"/>
  <c r="Y261" i="5" s="1"/>
  <c r="W237" i="5"/>
  <c r="W132" i="5"/>
  <c r="X132" i="5" s="1"/>
  <c r="Y132" i="5" s="1"/>
  <c r="W149" i="5"/>
  <c r="X149" i="5" s="1"/>
  <c r="Y149" i="5" s="1"/>
  <c r="W202" i="5"/>
  <c r="X202" i="5" s="1"/>
  <c r="W213" i="5"/>
  <c r="X213" i="5" s="1"/>
  <c r="Y213" i="5" s="1"/>
  <c r="P853" i="5"/>
  <c r="X278" i="5"/>
  <c r="Y278" i="5" s="1"/>
  <c r="W240" i="5"/>
  <c r="W369" i="5"/>
  <c r="W389" i="5"/>
  <c r="W289" i="5"/>
  <c r="W376" i="5"/>
  <c r="W233" i="5"/>
  <c r="W344" i="5"/>
  <c r="W110" i="5"/>
  <c r="W184" i="5"/>
  <c r="X184" i="5" s="1"/>
  <c r="Y184" i="5" s="1"/>
  <c r="W133" i="5"/>
  <c r="W177" i="5"/>
  <c r="X177" i="5" s="1"/>
  <c r="Y177" i="5" s="1"/>
  <c r="W102" i="5"/>
  <c r="X102" i="5" s="1"/>
  <c r="Y102" i="5" s="1"/>
  <c r="W143" i="5"/>
  <c r="X143" i="5" s="1"/>
  <c r="Y143" i="5" s="1"/>
  <c r="V853" i="5"/>
  <c r="W107" i="5"/>
  <c r="X107" i="5" s="1"/>
  <c r="Y107" i="5" s="1"/>
  <c r="W215" i="5"/>
  <c r="W189" i="5"/>
  <c r="W209" i="5"/>
  <c r="X209" i="5" s="1"/>
  <c r="Y209" i="5" s="1"/>
  <c r="W148" i="5"/>
  <c r="X148" i="5" s="1"/>
  <c r="Y148" i="5" s="1"/>
  <c r="W112" i="5"/>
  <c r="W136" i="5"/>
  <c r="X136" i="5" s="1"/>
  <c r="W381" i="5"/>
  <c r="X364" i="5"/>
  <c r="Y364" i="5" s="1"/>
  <c r="X287" i="5"/>
  <c r="Y287" i="5" s="1"/>
  <c r="W361" i="5"/>
  <c r="X302" i="5"/>
  <c r="Y302" i="5" s="1"/>
  <c r="Z302" i="5"/>
  <c r="X374" i="5"/>
  <c r="Y374" i="5" s="1"/>
  <c r="Z374" i="5"/>
  <c r="W342" i="5"/>
  <c r="W239" i="5"/>
  <c r="W358" i="5"/>
  <c r="W356" i="5"/>
  <c r="W301" i="5"/>
  <c r="X373" i="5"/>
  <c r="Y373" i="5" s="1"/>
  <c r="W347" i="5"/>
  <c r="W226" i="5"/>
  <c r="W300" i="5"/>
  <c r="W230" i="5"/>
  <c r="W117" i="5"/>
  <c r="X117" i="5" s="1"/>
  <c r="Y117" i="5" s="1"/>
  <c r="W424" i="5"/>
  <c r="W232" i="5"/>
  <c r="W343" i="5"/>
  <c r="W325" i="5"/>
  <c r="W406" i="5"/>
  <c r="W378" i="5"/>
  <c r="Z375" i="5"/>
  <c r="W274" i="5"/>
  <c r="Z297" i="5"/>
  <c r="Z175" i="5"/>
  <c r="Z164" i="5"/>
  <c r="Z211" i="5"/>
  <c r="X125" i="5"/>
  <c r="Y125" i="5" s="1"/>
  <c r="X198" i="5"/>
  <c r="Y198" i="5" s="1"/>
  <c r="X193" i="5"/>
  <c r="Y193" i="5" s="1"/>
  <c r="X157" i="5"/>
  <c r="Y157" i="5" s="1"/>
  <c r="X139" i="5"/>
  <c r="Y139" i="5" s="1"/>
  <c r="X182" i="5"/>
  <c r="Y182" i="5" s="1"/>
  <c r="X215" i="5"/>
  <c r="Y215" i="5" s="1"/>
  <c r="Z215" i="5"/>
  <c r="X210" i="5"/>
  <c r="Y210" i="5" s="1"/>
  <c r="X187" i="5"/>
  <c r="Y187" i="5" s="1"/>
  <c r="X172" i="5"/>
  <c r="Y172" i="5" s="1"/>
  <c r="W140" i="5"/>
  <c r="X118" i="5"/>
  <c r="Y118" i="5" s="1"/>
  <c r="X129" i="5"/>
  <c r="Y129" i="5" s="1"/>
  <c r="W134" i="5"/>
  <c r="W130" i="5"/>
  <c r="Z116" i="5"/>
  <c r="W186" i="5"/>
  <c r="Z117" i="5"/>
  <c r="W206" i="5"/>
  <c r="X181" i="5"/>
  <c r="Y181" i="5" s="1"/>
  <c r="W168" i="5"/>
  <c r="W99" i="5"/>
  <c r="X99" i="5" s="1"/>
  <c r="Y99" i="5" s="1"/>
  <c r="X165" i="5"/>
  <c r="Y165" i="5" s="1"/>
  <c r="X112" i="5"/>
  <c r="Y112" i="5" s="1"/>
  <c r="W212" i="5"/>
  <c r="W196" i="5"/>
  <c r="W179" i="5"/>
  <c r="W123" i="5"/>
  <c r="W183" i="5"/>
  <c r="W205" i="5"/>
  <c r="W199" i="5"/>
  <c r="W115" i="5"/>
  <c r="W197" i="5"/>
  <c r="W150" i="5"/>
  <c r="X158" i="5"/>
  <c r="Y158" i="5" s="1"/>
  <c r="W162" i="5"/>
  <c r="X133" i="5"/>
  <c r="Y133" i="5" s="1"/>
  <c r="W120" i="5"/>
  <c r="X111" i="5"/>
  <c r="Y111" i="5" s="1"/>
  <c r="W126" i="5"/>
  <c r="W171" i="5"/>
  <c r="W9" i="5"/>
  <c r="X9" i="5" s="1"/>
  <c r="Y9" i="5" s="1"/>
  <c r="X155" i="5"/>
  <c r="Y155" i="5" s="1"/>
  <c r="X138" i="5"/>
  <c r="Y138" i="5" s="1"/>
  <c r="W159" i="5"/>
  <c r="W137" i="5"/>
  <c r="W14" i="5"/>
  <c r="X14" i="5" s="1"/>
  <c r="Y14" i="5" s="1"/>
  <c r="W32" i="5"/>
  <c r="X32" i="5" s="1"/>
  <c r="Y32" i="5" s="1"/>
  <c r="X189" i="5"/>
  <c r="Y189" i="5" s="1"/>
  <c r="W82" i="5"/>
  <c r="X82" i="5" s="1"/>
  <c r="Y82" i="5" s="1"/>
  <c r="W15" i="5"/>
  <c r="X15" i="5" s="1"/>
  <c r="Y15" i="5" s="1"/>
  <c r="W207" i="5"/>
  <c r="W170" i="5"/>
  <c r="W106" i="5"/>
  <c r="W153" i="5"/>
  <c r="W103" i="5"/>
  <c r="X103" i="5" s="1"/>
  <c r="Y103" i="5" s="1"/>
  <c r="X147" i="5"/>
  <c r="Y147" i="5" s="1"/>
  <c r="W93" i="5"/>
  <c r="X93" i="5" s="1"/>
  <c r="Y93" i="5" s="1"/>
  <c r="W124" i="5"/>
  <c r="X156" i="5"/>
  <c r="Y156" i="5" s="1"/>
  <c r="Z142" i="5"/>
  <c r="W22" i="5"/>
  <c r="X22" i="5" s="1"/>
  <c r="Y22" i="5" s="1"/>
  <c r="W75" i="5"/>
  <c r="X75" i="5" s="1"/>
  <c r="Y75" i="5" s="1"/>
  <c r="W74" i="5"/>
  <c r="W38" i="5"/>
  <c r="X38" i="5" s="1"/>
  <c r="Y38" i="5" s="1"/>
  <c r="W81" i="5"/>
  <c r="X81" i="5" s="1"/>
  <c r="Y81" i="5" s="1"/>
  <c r="W76" i="5"/>
  <c r="X76" i="5" s="1"/>
  <c r="Y76" i="5" s="1"/>
  <c r="X214" i="5"/>
  <c r="Y214" i="5" s="1"/>
  <c r="W145" i="5"/>
  <c r="W190" i="5"/>
  <c r="W176" i="5"/>
  <c r="W119" i="5"/>
  <c r="Z201" i="5"/>
  <c r="W192" i="5"/>
  <c r="W167" i="5"/>
  <c r="W163" i="5"/>
  <c r="Z174" i="5"/>
  <c r="X71" i="5"/>
  <c r="Y71" i="5" s="1"/>
  <c r="X73" i="5"/>
  <c r="Y73" i="5" s="1"/>
  <c r="W63" i="5"/>
  <c r="X63" i="5" s="1"/>
  <c r="Y63" i="5" s="1"/>
  <c r="W27" i="5"/>
  <c r="X27" i="5" s="1"/>
  <c r="X105" i="5"/>
  <c r="Y105" i="5" s="1"/>
  <c r="W29" i="5"/>
  <c r="X29" i="5" s="1"/>
  <c r="Y29" i="5" s="1"/>
  <c r="W56" i="5"/>
  <c r="X56" i="5" s="1"/>
  <c r="Y56" i="5" s="1"/>
  <c r="W13" i="5"/>
  <c r="X13" i="5" s="1"/>
  <c r="Y13" i="5" s="1"/>
  <c r="W53" i="5"/>
  <c r="X53" i="5" s="1"/>
  <c r="Y53" i="5" s="1"/>
  <c r="W54" i="5"/>
  <c r="X54" i="5" s="1"/>
  <c r="Y54" i="5" s="1"/>
  <c r="W51" i="5"/>
  <c r="X51" i="5" s="1"/>
  <c r="Y51" i="5" s="1"/>
  <c r="W90" i="5"/>
  <c r="X90" i="5" s="1"/>
  <c r="Y90" i="5" s="1"/>
  <c r="W5" i="5"/>
  <c r="W28" i="5"/>
  <c r="W33" i="5"/>
  <c r="X33" i="5" s="1"/>
  <c r="Y33" i="5" s="1"/>
  <c r="W109" i="5"/>
  <c r="W83" i="5"/>
  <c r="X83" i="5" s="1"/>
  <c r="X110" i="5"/>
  <c r="Y110" i="5" s="1"/>
  <c r="W78" i="5"/>
  <c r="X78" i="5" s="1"/>
  <c r="Y78" i="5" s="1"/>
  <c r="W12" i="5"/>
  <c r="X12" i="5" s="1"/>
  <c r="Y12" i="5" s="1"/>
  <c r="W58" i="5"/>
  <c r="X58" i="5" s="1"/>
  <c r="W61" i="5"/>
  <c r="X61" i="5" s="1"/>
  <c r="Y61" i="5" s="1"/>
  <c r="W87" i="5"/>
  <c r="X87" i="5" s="1"/>
  <c r="Y87" i="5" s="1"/>
  <c r="W7" i="5"/>
  <c r="X7" i="5" s="1"/>
  <c r="Y7" i="5" s="1"/>
  <c r="W98" i="5"/>
  <c r="X98" i="5" s="1"/>
  <c r="Y98" i="5" s="1"/>
  <c r="W47" i="5"/>
  <c r="X47" i="5" s="1"/>
  <c r="Y47" i="5" s="1"/>
  <c r="W85" i="5"/>
  <c r="X85" i="5" s="1"/>
  <c r="Y85" i="5" s="1"/>
  <c r="Z102" i="5"/>
  <c r="W26" i="5"/>
  <c r="X26" i="5" s="1"/>
  <c r="Y26" i="5" s="1"/>
  <c r="W35" i="5"/>
  <c r="X35" i="5" s="1"/>
  <c r="Z35" i="5" s="1"/>
  <c r="W49" i="5"/>
  <c r="X49" i="5" s="1"/>
  <c r="Y49" i="5" s="1"/>
  <c r="W104" i="5"/>
  <c r="W84" i="5"/>
  <c r="X84" i="5" s="1"/>
  <c r="Y84" i="5" s="1"/>
  <c r="W16" i="5"/>
  <c r="W92" i="5"/>
  <c r="X92" i="5" s="1"/>
  <c r="Y92" i="5" s="1"/>
  <c r="W31" i="5"/>
  <c r="X31" i="5" s="1"/>
  <c r="Y31" i="5" s="1"/>
  <c r="W101" i="5"/>
  <c r="W8" i="5"/>
  <c r="X8" i="5" s="1"/>
  <c r="Y8" i="5" s="1"/>
  <c r="W11" i="5"/>
  <c r="X11" i="5" s="1"/>
  <c r="Y11" i="5" s="1"/>
  <c r="W91" i="5"/>
  <c r="X91" i="5" s="1"/>
  <c r="Y91" i="5" s="1"/>
  <c r="W86" i="5"/>
  <c r="X86" i="5" s="1"/>
  <c r="Y86" i="5" s="1"/>
  <c r="W66" i="5"/>
  <c r="W100" i="5"/>
  <c r="W64" i="5"/>
  <c r="W10" i="5"/>
  <c r="W67" i="5"/>
  <c r="X67" i="5" s="1"/>
  <c r="Y67" i="5" s="1"/>
  <c r="W70" i="5"/>
  <c r="X70" i="5" s="1"/>
  <c r="W46" i="5"/>
  <c r="X46" i="5" s="1"/>
  <c r="Y46" i="5" s="1"/>
  <c r="W30" i="5"/>
  <c r="W57" i="5"/>
  <c r="X57" i="5" s="1"/>
  <c r="Y57" i="5" s="1"/>
  <c r="W24" i="5"/>
  <c r="X24" i="5" s="1"/>
  <c r="Y24" i="5" s="1"/>
  <c r="W94" i="5"/>
  <c r="Z96" i="5"/>
  <c r="W44" i="5"/>
  <c r="W40" i="5"/>
  <c r="W59" i="5"/>
  <c r="W6" i="5"/>
  <c r="W39" i="5"/>
  <c r="W43" i="5"/>
  <c r="W48" i="5"/>
  <c r="W23" i="5"/>
  <c r="W65" i="5"/>
  <c r="X45" i="5"/>
  <c r="Y45" i="5" s="1"/>
  <c r="X50" i="5"/>
  <c r="Y50" i="5" s="1"/>
  <c r="W89" i="5"/>
  <c r="W68" i="5"/>
  <c r="Z79" i="5"/>
  <c r="W20" i="5"/>
  <c r="W62" i="5"/>
  <c r="W88" i="5"/>
  <c r="W69" i="5"/>
  <c r="W80" i="5"/>
  <c r="W17" i="5"/>
  <c r="X21" i="5"/>
  <c r="Y21" i="5" s="1"/>
  <c r="W42" i="5"/>
  <c r="W18" i="5"/>
  <c r="W72" i="5"/>
  <c r="W19" i="5"/>
  <c r="W55" i="5"/>
  <c r="W37" i="5"/>
  <c r="Y436" i="5" l="1"/>
  <c r="Z436" i="5"/>
  <c r="Z592" i="5"/>
  <c r="Y758" i="5"/>
  <c r="Z758" i="5"/>
  <c r="Y368" i="5"/>
  <c r="Z368" i="5"/>
  <c r="Y360" i="5"/>
  <c r="Z360" i="5"/>
  <c r="Y599" i="5"/>
  <c r="Z599" i="5"/>
  <c r="Y195" i="5"/>
  <c r="Z195" i="5"/>
  <c r="Z573" i="5"/>
  <c r="Z522" i="5"/>
  <c r="X546" i="5"/>
  <c r="Y546" i="5" s="1"/>
  <c r="Z546" i="5"/>
  <c r="Z403" i="5"/>
  <c r="Z36" i="5"/>
  <c r="Z355" i="5"/>
  <c r="Z718" i="5"/>
  <c r="Z188" i="5"/>
  <c r="Z419" i="5"/>
  <c r="Z387" i="5"/>
  <c r="X272" i="5"/>
  <c r="Y272" i="5" s="1"/>
  <c r="Z244" i="5"/>
  <c r="Z249" i="5"/>
  <c r="Z550" i="5"/>
  <c r="X573" i="5"/>
  <c r="Y573" i="5" s="1"/>
  <c r="Z743" i="5"/>
  <c r="Z739" i="5"/>
  <c r="Z480" i="5"/>
  <c r="X772" i="5"/>
  <c r="Y772" i="5" s="1"/>
  <c r="Z667" i="5"/>
  <c r="Z798" i="5"/>
  <c r="Z732" i="5"/>
  <c r="Z541" i="5"/>
  <c r="X839" i="5"/>
  <c r="Y839" i="5" s="1"/>
  <c r="Z839" i="5"/>
  <c r="Z844" i="5"/>
  <c r="Z429" i="5"/>
  <c r="X515" i="5"/>
  <c r="Y515" i="5" s="1"/>
  <c r="Z246" i="5"/>
  <c r="Z793" i="5"/>
  <c r="X805" i="5"/>
  <c r="Y805" i="5" s="1"/>
  <c r="Z805" i="5"/>
  <c r="Z166" i="5"/>
  <c r="Z191" i="5"/>
  <c r="Z383" i="5"/>
  <c r="Z404" i="5"/>
  <c r="Z180" i="5"/>
  <c r="Z704" i="5"/>
  <c r="Z795" i="5"/>
  <c r="X592" i="5"/>
  <c r="Y592" i="5" s="1"/>
  <c r="Z628" i="5"/>
  <c r="Z467" i="5"/>
  <c r="Z701" i="5"/>
  <c r="X705" i="5"/>
  <c r="Y705" i="5" s="1"/>
  <c r="Z666" i="5"/>
  <c r="Z822" i="5"/>
  <c r="X822" i="5"/>
  <c r="Y822" i="5" s="1"/>
  <c r="Z640" i="5"/>
  <c r="Z673" i="5"/>
  <c r="Z178" i="5"/>
  <c r="Z452" i="5"/>
  <c r="Z552" i="5"/>
  <c r="Z284" i="5"/>
  <c r="X834" i="5"/>
  <c r="Y834" i="5" s="1"/>
  <c r="X818" i="5"/>
  <c r="Y818" i="5" s="1"/>
  <c r="Z804" i="5"/>
  <c r="X529" i="5"/>
  <c r="Y529" i="5" s="1"/>
  <c r="Z672" i="5"/>
  <c r="Z612" i="5"/>
  <c r="Z317" i="5"/>
  <c r="Z146" i="5"/>
  <c r="Z25" i="5"/>
  <c r="Z409" i="5"/>
  <c r="Z278" i="5"/>
  <c r="Z261" i="5"/>
  <c r="Z314" i="5"/>
  <c r="Z359" i="5"/>
  <c r="Z338" i="5"/>
  <c r="Z348" i="5"/>
  <c r="Z259" i="5"/>
  <c r="Z483" i="5"/>
  <c r="Z611" i="5"/>
  <c r="Z700" i="5"/>
  <c r="Z504" i="5"/>
  <c r="Z838" i="5"/>
  <c r="Z641" i="5"/>
  <c r="Z657" i="5"/>
  <c r="Z814" i="5"/>
  <c r="Z728" i="5"/>
  <c r="Z273" i="5"/>
  <c r="Z460" i="5"/>
  <c r="X851" i="5"/>
  <c r="Y851" i="5" s="1"/>
  <c r="X494" i="5"/>
  <c r="Y494" i="5" s="1"/>
  <c r="Z494" i="5"/>
  <c r="Y136" i="5"/>
  <c r="Z136" i="5"/>
  <c r="Y121" i="5"/>
  <c r="Z121" i="5"/>
  <c r="Y362" i="5"/>
  <c r="Z362" i="5"/>
  <c r="Y219" i="5"/>
  <c r="Z219" i="5"/>
  <c r="Y382" i="5"/>
  <c r="Z382" i="5"/>
  <c r="X510" i="5"/>
  <c r="Y510" i="5" s="1"/>
  <c r="X636" i="5"/>
  <c r="Y636" i="5" s="1"/>
  <c r="X840" i="5"/>
  <c r="Y840" i="5" s="1"/>
  <c r="X616" i="5"/>
  <c r="Y616" i="5" s="1"/>
  <c r="X575" i="5"/>
  <c r="Y575" i="5" s="1"/>
  <c r="X645" i="5"/>
  <c r="Y645" i="5" s="1"/>
  <c r="X746" i="5"/>
  <c r="Y746" i="5" s="1"/>
  <c r="X806" i="5"/>
  <c r="Y806" i="5" s="1"/>
  <c r="X528" i="5"/>
  <c r="Y528" i="5" s="1"/>
  <c r="Z643" i="5"/>
  <c r="X790" i="5"/>
  <c r="Y790" i="5" s="1"/>
  <c r="Z790" i="5"/>
  <c r="Z544" i="5"/>
  <c r="X457" i="5"/>
  <c r="Y457" i="5" s="1"/>
  <c r="X770" i="5"/>
  <c r="Y770" i="5" s="1"/>
  <c r="Z770" i="5"/>
  <c r="Z749" i="5"/>
  <c r="Z846" i="5"/>
  <c r="X563" i="5"/>
  <c r="Y563" i="5" s="1"/>
  <c r="X791" i="5"/>
  <c r="Y791" i="5" s="1"/>
  <c r="Z538" i="5"/>
  <c r="X331" i="5"/>
  <c r="Y331" i="5" s="1"/>
  <c r="Z511" i="5"/>
  <c r="X815" i="5"/>
  <c r="Y815" i="5" s="1"/>
  <c r="Z449" i="5"/>
  <c r="X564" i="5"/>
  <c r="Y564" i="5" s="1"/>
  <c r="Z841" i="5"/>
  <c r="X642" i="5"/>
  <c r="Y642" i="5" s="1"/>
  <c r="X692" i="5"/>
  <c r="Y692" i="5" s="1"/>
  <c r="X583" i="5"/>
  <c r="Y583" i="5" s="1"/>
  <c r="Z650" i="5"/>
  <c r="Z495" i="5"/>
  <c r="Z548" i="5"/>
  <c r="Z734" i="5"/>
  <c r="X811" i="5"/>
  <c r="Y811" i="5" s="1"/>
  <c r="Z213" i="5"/>
  <c r="Z423" i="5"/>
  <c r="Z372" i="5"/>
  <c r="Z408" i="5"/>
  <c r="Z309" i="5"/>
  <c r="X476" i="5"/>
  <c r="Y476" i="5" s="1"/>
  <c r="X479" i="5"/>
  <c r="Y479" i="5" s="1"/>
  <c r="X706" i="5"/>
  <c r="Y706" i="5" s="1"/>
  <c r="Z656" i="5"/>
  <c r="Z490" i="5"/>
  <c r="Z621" i="5"/>
  <c r="Z500" i="5"/>
  <c r="Z710" i="5"/>
  <c r="Z782" i="5"/>
  <c r="Z807" i="5"/>
  <c r="X493" i="5"/>
  <c r="Y493" i="5" s="1"/>
  <c r="Z601" i="5"/>
  <c r="X585" i="5"/>
  <c r="Y585" i="5" s="1"/>
  <c r="Z695" i="5"/>
  <c r="X695" i="5"/>
  <c r="Y695" i="5" s="1"/>
  <c r="X850" i="5"/>
  <c r="Y850" i="5" s="1"/>
  <c r="X475" i="5"/>
  <c r="Y475" i="5" s="1"/>
  <c r="Z463" i="5"/>
  <c r="Z820" i="5"/>
  <c r="Z430" i="5"/>
  <c r="Z465" i="5"/>
  <c r="X725" i="5"/>
  <c r="Y725" i="5" s="1"/>
  <c r="X537" i="5"/>
  <c r="Y537" i="5" s="1"/>
  <c r="X727" i="5"/>
  <c r="Y727" i="5" s="1"/>
  <c r="Z727" i="5"/>
  <c r="Z764" i="5"/>
  <c r="X589" i="5"/>
  <c r="Y589" i="5" s="1"/>
  <c r="X730" i="5"/>
  <c r="Y730" i="5" s="1"/>
  <c r="Z730" i="5"/>
  <c r="Z786" i="5"/>
  <c r="Z443" i="5"/>
  <c r="X577" i="5"/>
  <c r="Y577" i="5" s="1"/>
  <c r="Z726" i="5"/>
  <c r="X678" i="5"/>
  <c r="Y678" i="5" s="1"/>
  <c r="Z823" i="5"/>
  <c r="Z826" i="5"/>
  <c r="Z227" i="5"/>
  <c r="Z543" i="5"/>
  <c r="Z827" i="5"/>
  <c r="X580" i="5"/>
  <c r="Y580" i="5" s="1"/>
  <c r="Z752" i="5"/>
  <c r="Z458" i="5"/>
  <c r="Z647" i="5"/>
  <c r="Z714" i="5"/>
  <c r="Z783" i="5"/>
  <c r="Z530" i="5"/>
  <c r="Z478" i="5"/>
  <c r="Z532" i="5"/>
  <c r="Z629" i="5"/>
  <c r="Z735" i="5"/>
  <c r="Z622" i="5"/>
  <c r="X622" i="5"/>
  <c r="Y622" i="5" s="1"/>
  <c r="Z503" i="5"/>
  <c r="Z566" i="5"/>
  <c r="Z462" i="5"/>
  <c r="Z623" i="5"/>
  <c r="Z685" i="5"/>
  <c r="Z677" i="5"/>
  <c r="Z756" i="5"/>
  <c r="X691" i="5"/>
  <c r="Y691" i="5" s="1"/>
  <c r="X433" i="5"/>
  <c r="Y433" i="5" s="1"/>
  <c r="Z668" i="5"/>
  <c r="X668" i="5"/>
  <c r="Y668" i="5" s="1"/>
  <c r="X484" i="5"/>
  <c r="Y484" i="5" s="1"/>
  <c r="Z484" i="5"/>
  <c r="X842" i="5"/>
  <c r="Y842" i="5" s="1"/>
  <c r="Z842" i="5"/>
  <c r="X712" i="5"/>
  <c r="Y712" i="5" s="1"/>
  <c r="X554" i="5"/>
  <c r="Y554" i="5" s="1"/>
  <c r="X680" i="5"/>
  <c r="Y680" i="5" s="1"/>
  <c r="X609" i="5"/>
  <c r="Y609" i="5" s="1"/>
  <c r="X829" i="5"/>
  <c r="Y829" i="5" s="1"/>
  <c r="X496" i="5"/>
  <c r="Y496" i="5" s="1"/>
  <c r="X675" i="5"/>
  <c r="Y675" i="5" s="1"/>
  <c r="Z614" i="5"/>
  <c r="Z711" i="5"/>
  <c r="X488" i="5"/>
  <c r="Y488" i="5" s="1"/>
  <c r="Z594" i="5"/>
  <c r="Z565" i="5"/>
  <c r="Z555" i="5"/>
  <c r="Z501" i="5"/>
  <c r="Z561" i="5"/>
  <c r="Z694" i="5"/>
  <c r="Z326" i="5"/>
  <c r="X762" i="5"/>
  <c r="Y762" i="5" s="1"/>
  <c r="X619" i="5"/>
  <c r="Y619" i="5" s="1"/>
  <c r="X813" i="5"/>
  <c r="Y813" i="5" s="1"/>
  <c r="X634" i="5"/>
  <c r="Y634" i="5" s="1"/>
  <c r="X709" i="5"/>
  <c r="Y709" i="5" s="1"/>
  <c r="X784" i="5"/>
  <c r="Y784" i="5" s="1"/>
  <c r="Z766" i="5"/>
  <c r="Z800" i="5"/>
  <c r="Z742" i="5"/>
  <c r="Z204" i="5"/>
  <c r="Z122" i="5"/>
  <c r="X545" i="5"/>
  <c r="Y545" i="5" s="1"/>
  <c r="X724" i="5"/>
  <c r="Y724" i="5" s="1"/>
  <c r="X536" i="5"/>
  <c r="Y536" i="5" s="1"/>
  <c r="X470" i="5"/>
  <c r="Y470" i="5" s="1"/>
  <c r="X697" i="5"/>
  <c r="Y697" i="5" s="1"/>
  <c r="X523" i="5"/>
  <c r="Y523" i="5" s="1"/>
  <c r="X549" i="5"/>
  <c r="Y549" i="5" s="1"/>
  <c r="Z549" i="5"/>
  <c r="X849" i="5"/>
  <c r="Y849" i="5" s="1"/>
  <c r="X445" i="5"/>
  <c r="Y445" i="5" s="1"/>
  <c r="X741" i="5"/>
  <c r="Y741" i="5" s="1"/>
  <c r="X587" i="5"/>
  <c r="Y587" i="5" s="1"/>
  <c r="Z587" i="5"/>
  <c r="X524" i="5"/>
  <c r="Y524" i="5" s="1"/>
  <c r="X638" i="5"/>
  <c r="Y638" i="5" s="1"/>
  <c r="X620" i="5"/>
  <c r="Y620" i="5" s="1"/>
  <c r="X649" i="5"/>
  <c r="Y649" i="5" s="1"/>
  <c r="X664" i="5"/>
  <c r="Y664" i="5" s="1"/>
  <c r="X654" i="5"/>
  <c r="Y654" i="5" s="1"/>
  <c r="X596" i="5"/>
  <c r="Y596" i="5" s="1"/>
  <c r="X721" i="5"/>
  <c r="Y721" i="5" s="1"/>
  <c r="X703" i="5"/>
  <c r="Y703" i="5" s="1"/>
  <c r="X779" i="5"/>
  <c r="Y779" i="5" s="1"/>
  <c r="X499" i="5"/>
  <c r="Y499" i="5" s="1"/>
  <c r="X738" i="5"/>
  <c r="Y738" i="5" s="1"/>
  <c r="X540" i="5"/>
  <c r="Y540" i="5" s="1"/>
  <c r="X802" i="5"/>
  <c r="Y802" i="5" s="1"/>
  <c r="Z635" i="5"/>
  <c r="Z459" i="5"/>
  <c r="X597" i="5"/>
  <c r="Y597" i="5" s="1"/>
  <c r="X794" i="5"/>
  <c r="Y794" i="5" s="1"/>
  <c r="X506" i="5"/>
  <c r="Y506" i="5" s="1"/>
  <c r="Z683" i="5"/>
  <c r="Z777" i="5"/>
  <c r="X776" i="5"/>
  <c r="Y776" i="5" s="1"/>
  <c r="Z776" i="5"/>
  <c r="Z438" i="5"/>
  <c r="X847" i="5"/>
  <c r="Y847" i="5" s="1"/>
  <c r="Z451" i="5"/>
  <c r="Z574" i="5"/>
  <c r="Z843" i="5"/>
  <c r="Z833" i="5"/>
  <c r="X508" i="5"/>
  <c r="Y508" i="5" s="1"/>
  <c r="Z508" i="5"/>
  <c r="X687" i="5"/>
  <c r="Y687" i="5" s="1"/>
  <c r="X307" i="5"/>
  <c r="Y307" i="5" s="1"/>
  <c r="Z307" i="5"/>
  <c r="Z519" i="5"/>
  <c r="Z736" i="5"/>
  <c r="X679" i="5"/>
  <c r="Y679" i="5" s="1"/>
  <c r="X825" i="5"/>
  <c r="Y825" i="5" s="1"/>
  <c r="X755" i="5"/>
  <c r="Y755" i="5" s="1"/>
  <c r="Z456" i="5"/>
  <c r="Z648" i="5"/>
  <c r="Z144" i="5"/>
  <c r="Z370" i="5"/>
  <c r="Z217" i="5"/>
  <c r="Z349" i="5"/>
  <c r="Z250" i="5"/>
  <c r="Z242" i="5"/>
  <c r="X264" i="5"/>
  <c r="Y264" i="5" s="1"/>
  <c r="X535" i="5"/>
  <c r="Y535" i="5" s="1"/>
  <c r="Z535" i="5"/>
  <c r="X562" i="5"/>
  <c r="Y562" i="5" s="1"/>
  <c r="X715" i="5"/>
  <c r="Y715" i="5" s="1"/>
  <c r="Z759" i="5"/>
  <c r="X482" i="5"/>
  <c r="Y482" i="5" s="1"/>
  <c r="Z482" i="5"/>
  <c r="Z547" i="5"/>
  <c r="X797" i="5"/>
  <c r="Y797" i="5" s="1"/>
  <c r="X760" i="5"/>
  <c r="Y760" i="5" s="1"/>
  <c r="Z828" i="5"/>
  <c r="X241" i="5"/>
  <c r="Y241" i="5" s="1"/>
  <c r="Z241" i="5"/>
  <c r="X590" i="5"/>
  <c r="Y590" i="5" s="1"/>
  <c r="X740" i="5"/>
  <c r="Y740" i="5" s="1"/>
  <c r="X768" i="5"/>
  <c r="Y768" i="5" s="1"/>
  <c r="Z768" i="5"/>
  <c r="Z757" i="5"/>
  <c r="Z775" i="5"/>
  <c r="X852" i="5"/>
  <c r="Y852" i="5" s="1"/>
  <c r="Z852" i="5"/>
  <c r="X450" i="5"/>
  <c r="Y450" i="5" s="1"/>
  <c r="X516" i="5"/>
  <c r="Y516" i="5" s="1"/>
  <c r="X686" i="5"/>
  <c r="Y686" i="5" s="1"/>
  <c r="Z686" i="5"/>
  <c r="Z733" i="5"/>
  <c r="Z831" i="5"/>
  <c r="X469" i="5"/>
  <c r="Y469" i="5" s="1"/>
  <c r="Z329" i="5"/>
  <c r="Z454" i="5"/>
  <c r="X256" i="5"/>
  <c r="Y256" i="5" s="1"/>
  <c r="X559" i="5"/>
  <c r="Y559" i="5" s="1"/>
  <c r="X671" i="5"/>
  <c r="Y671" i="5" s="1"/>
  <c r="Z761" i="5"/>
  <c r="X744" i="5"/>
  <c r="Y744" i="5" s="1"/>
  <c r="Z435" i="5"/>
  <c r="Z689" i="5"/>
  <c r="X682" i="5"/>
  <c r="Y682" i="5" s="1"/>
  <c r="Z812" i="5"/>
  <c r="Z684" i="5"/>
  <c r="Z320" i="5"/>
  <c r="Z845" i="5"/>
  <c r="Z513" i="5"/>
  <c r="Z632" i="5"/>
  <c r="Z569" i="5"/>
  <c r="Z781" i="5"/>
  <c r="Z750" i="5"/>
  <c r="Z521" i="5"/>
  <c r="Z567" i="5"/>
  <c r="Z681" i="5"/>
  <c r="Z595" i="5"/>
  <c r="Z747" i="5"/>
  <c r="Z533" i="5"/>
  <c r="Z431" i="5"/>
  <c r="Z652" i="5"/>
  <c r="Z223" i="5"/>
  <c r="Z440" i="5"/>
  <c r="Z688" i="5"/>
  <c r="Z767" i="5"/>
  <c r="Z693" i="5"/>
  <c r="Z416" i="5"/>
  <c r="Z466" i="5"/>
  <c r="Z617" i="5"/>
  <c r="Z801" i="5"/>
  <c r="Z512" i="5"/>
  <c r="Z507" i="5"/>
  <c r="Z639" i="5"/>
  <c r="Z835" i="5"/>
  <c r="Z437" i="5"/>
  <c r="X576" i="5"/>
  <c r="Y576" i="5" s="1"/>
  <c r="X579" i="5"/>
  <c r="Y579" i="5" s="1"/>
  <c r="X600" i="5"/>
  <c r="Y600" i="5" s="1"/>
  <c r="X836" i="5"/>
  <c r="Y836" i="5" s="1"/>
  <c r="Z441" i="5"/>
  <c r="X441" i="5"/>
  <c r="Y441" i="5" s="1"/>
  <c r="X557" i="5"/>
  <c r="Y557" i="5" s="1"/>
  <c r="Z557" i="5"/>
  <c r="X837" i="5"/>
  <c r="Y837" i="5" s="1"/>
  <c r="X481" i="5"/>
  <c r="Y481" i="5" s="1"/>
  <c r="X498" i="5"/>
  <c r="Y498" i="5" s="1"/>
  <c r="X830" i="5"/>
  <c r="Y830" i="5" s="1"/>
  <c r="X453" i="5"/>
  <c r="Y453" i="5" s="1"/>
  <c r="Z453" i="5"/>
  <c r="X525" i="5"/>
  <c r="Y525" i="5" s="1"/>
  <c r="X817" i="5"/>
  <c r="Y817" i="5" s="1"/>
  <c r="X603" i="5"/>
  <c r="Y603" i="5" s="1"/>
  <c r="X821" i="5"/>
  <c r="Y821" i="5" s="1"/>
  <c r="Z821" i="5"/>
  <c r="X824" i="5"/>
  <c r="Y824" i="5" s="1"/>
  <c r="X848" i="5"/>
  <c r="Y848" i="5" s="1"/>
  <c r="X582" i="5"/>
  <c r="Y582" i="5" s="1"/>
  <c r="X434" i="5"/>
  <c r="Y434" i="5" s="1"/>
  <c r="X702" i="5"/>
  <c r="Y702" i="5" s="1"/>
  <c r="X602" i="5"/>
  <c r="Y602" i="5" s="1"/>
  <c r="X674" i="5"/>
  <c r="Y674" i="5" s="1"/>
  <c r="X751" i="5"/>
  <c r="Y751" i="5" s="1"/>
  <c r="X539" i="5"/>
  <c r="Y539" i="5" s="1"/>
  <c r="Z539" i="5"/>
  <c r="Z788" i="5"/>
  <c r="X788" i="5"/>
  <c r="Y788" i="5" s="1"/>
  <c r="X492" i="5"/>
  <c r="Y492" i="5" s="1"/>
  <c r="X699" i="5"/>
  <c r="Y699" i="5" s="1"/>
  <c r="X785" i="5"/>
  <c r="Y785" i="5" s="1"/>
  <c r="Z337" i="5"/>
  <c r="X432" i="5"/>
  <c r="Y432" i="5" s="1"/>
  <c r="Z432" i="5"/>
  <c r="Z509" i="5"/>
  <c r="X605" i="5"/>
  <c r="Y605" i="5" s="1"/>
  <c r="Z763" i="5"/>
  <c r="X570" i="5"/>
  <c r="Y570" i="5" s="1"/>
  <c r="Z773" i="5"/>
  <c r="X556" i="5"/>
  <c r="Y556" i="5" s="1"/>
  <c r="Z556" i="5"/>
  <c r="X613" i="5"/>
  <c r="Y613" i="5" s="1"/>
  <c r="X627" i="5"/>
  <c r="Y627" i="5" s="1"/>
  <c r="X606" i="5"/>
  <c r="Y606" i="5" s="1"/>
  <c r="Z644" i="5"/>
  <c r="X748" i="5"/>
  <c r="Y748" i="5" s="1"/>
  <c r="Z461" i="5"/>
  <c r="Z646" i="5"/>
  <c r="Z771" i="5"/>
  <c r="Z765" i="5"/>
  <c r="Z444" i="5"/>
  <c r="Z473" i="5"/>
  <c r="Z531" i="5"/>
  <c r="X531" i="5"/>
  <c r="Y531" i="5" s="1"/>
  <c r="X698" i="5"/>
  <c r="Y698" i="5" s="1"/>
  <c r="Z789" i="5"/>
  <c r="Z439" i="5"/>
  <c r="Z593" i="5"/>
  <c r="Z584" i="5"/>
  <c r="X615" i="5"/>
  <c r="Y615" i="5" s="1"/>
  <c r="X778" i="5"/>
  <c r="Y778" i="5" s="1"/>
  <c r="Z792" i="5"/>
  <c r="Z670" i="5"/>
  <c r="X774" i="5"/>
  <c r="Y774" i="5" s="1"/>
  <c r="Z774" i="5"/>
  <c r="Z722" i="5"/>
  <c r="Z676" i="5"/>
  <c r="Z713" i="5"/>
  <c r="Z477" i="5"/>
  <c r="Z572" i="5"/>
  <c r="Z489" i="5"/>
  <c r="Z527" i="5"/>
  <c r="Z787" i="5"/>
  <c r="Z816" i="5"/>
  <c r="Z448" i="5"/>
  <c r="Z586" i="5"/>
  <c r="Z341" i="5"/>
  <c r="Z485" i="5"/>
  <c r="Z796" i="5"/>
  <c r="Z472" i="5"/>
  <c r="Z610" i="5"/>
  <c r="Z661" i="5"/>
  <c r="Z588" i="5"/>
  <c r="Z731" i="5"/>
  <c r="Z708" i="5"/>
  <c r="Y202" i="5"/>
  <c r="Z202" i="5"/>
  <c r="X347" i="5"/>
  <c r="Y347" i="5" s="1"/>
  <c r="X228" i="5"/>
  <c r="Y228" i="5" s="1"/>
  <c r="Z228" i="5"/>
  <c r="Z385" i="5"/>
  <c r="X399" i="5"/>
  <c r="Y399" i="5" s="1"/>
  <c r="Z306" i="5"/>
  <c r="X340" i="5"/>
  <c r="Y340" i="5" s="1"/>
  <c r="Z350" i="5"/>
  <c r="Z236" i="5"/>
  <c r="Z318" i="5"/>
  <c r="Z276" i="5"/>
  <c r="X400" i="5"/>
  <c r="Y400" i="5" s="1"/>
  <c r="X376" i="5"/>
  <c r="Y376" i="5" s="1"/>
  <c r="Z376" i="5"/>
  <c r="X268" i="5"/>
  <c r="Y268" i="5" s="1"/>
  <c r="Z396" i="5"/>
  <c r="X333" i="5"/>
  <c r="Y333" i="5" s="1"/>
  <c r="Z277" i="5"/>
  <c r="X335" i="5"/>
  <c r="Y335" i="5" s="1"/>
  <c r="Z335" i="5"/>
  <c r="Z332" i="5"/>
  <c r="X274" i="5"/>
  <c r="Y274" i="5" s="1"/>
  <c r="Z274" i="5"/>
  <c r="X361" i="5"/>
  <c r="Y361" i="5" s="1"/>
  <c r="X289" i="5"/>
  <c r="Y289" i="5" s="1"/>
  <c r="X243" i="5"/>
  <c r="Y243" i="5" s="1"/>
  <c r="X384" i="5"/>
  <c r="Y384" i="5" s="1"/>
  <c r="Z412" i="5"/>
  <c r="Z229" i="5"/>
  <c r="Z322" i="5"/>
  <c r="X247" i="5"/>
  <c r="Y247" i="5" s="1"/>
  <c r="Z60" i="5"/>
  <c r="X230" i="5"/>
  <c r="Y230" i="5" s="1"/>
  <c r="X358" i="5"/>
  <c r="Y358" i="5" s="1"/>
  <c r="X389" i="5"/>
  <c r="Y389" i="5" s="1"/>
  <c r="X392" i="5"/>
  <c r="Y392" i="5" s="1"/>
  <c r="X305" i="5"/>
  <c r="Y305" i="5" s="1"/>
  <c r="Z262" i="5"/>
  <c r="Z296" i="5"/>
  <c r="X292" i="5"/>
  <c r="Y292" i="5" s="1"/>
  <c r="X421" i="5"/>
  <c r="Y421" i="5" s="1"/>
  <c r="Z275" i="5"/>
  <c r="Z238" i="5"/>
  <c r="Z245" i="5"/>
  <c r="X323" i="5"/>
  <c r="Y323" i="5" s="1"/>
  <c r="Z323" i="5"/>
  <c r="X371" i="5"/>
  <c r="Y371" i="5" s="1"/>
  <c r="Z353" i="5"/>
  <c r="X357" i="5"/>
  <c r="Y357" i="5" s="1"/>
  <c r="Z288" i="5"/>
  <c r="Z427" i="5"/>
  <c r="Z263" i="5"/>
  <c r="Z248" i="5"/>
  <c r="Z310" i="5"/>
  <c r="X291" i="5"/>
  <c r="Y291" i="5" s="1"/>
  <c r="Z291" i="5"/>
  <c r="X221" i="5"/>
  <c r="Y221" i="5" s="1"/>
  <c r="Z221" i="5"/>
  <c r="X270" i="5"/>
  <c r="Y270" i="5" s="1"/>
  <c r="X428" i="5"/>
  <c r="Y428" i="5" s="1"/>
  <c r="Z38" i="5"/>
  <c r="X381" i="5"/>
  <c r="Y381" i="5" s="1"/>
  <c r="Z381" i="5"/>
  <c r="X324" i="5"/>
  <c r="Y324" i="5" s="1"/>
  <c r="X398" i="5"/>
  <c r="Y398" i="5" s="1"/>
  <c r="Z388" i="5"/>
  <c r="Z222" i="5"/>
  <c r="X420" i="5"/>
  <c r="Y420" i="5" s="1"/>
  <c r="Z420" i="5"/>
  <c r="Z319" i="5"/>
  <c r="X232" i="5"/>
  <c r="Y232" i="5" s="1"/>
  <c r="Z232" i="5"/>
  <c r="X233" i="5"/>
  <c r="Y233" i="5" s="1"/>
  <c r="Z225" i="5"/>
  <c r="Z313" i="5"/>
  <c r="Z391" i="5"/>
  <c r="X410" i="5"/>
  <c r="Y410" i="5" s="1"/>
  <c r="X327" i="5"/>
  <c r="Y327" i="5" s="1"/>
  <c r="X301" i="5"/>
  <c r="Y301" i="5" s="1"/>
  <c r="X380" i="5"/>
  <c r="Y380" i="5" s="1"/>
  <c r="X224" i="5"/>
  <c r="Y224" i="5" s="1"/>
  <c r="Z252" i="5"/>
  <c r="X308" i="5"/>
  <c r="Y308" i="5" s="1"/>
  <c r="Z308" i="5"/>
  <c r="Z257" i="5"/>
  <c r="Z411" i="5"/>
  <c r="X356" i="5"/>
  <c r="Y356" i="5" s="1"/>
  <c r="Z235" i="5"/>
  <c r="Z189" i="5"/>
  <c r="X378" i="5"/>
  <c r="Y378" i="5" s="1"/>
  <c r="X300" i="5"/>
  <c r="Y300" i="5" s="1"/>
  <c r="Z300" i="5"/>
  <c r="X239" i="5"/>
  <c r="Y239" i="5" s="1"/>
  <c r="Z287" i="5"/>
  <c r="X369" i="5"/>
  <c r="Y369" i="5" s="1"/>
  <c r="X255" i="5"/>
  <c r="Y255" i="5" s="1"/>
  <c r="Z255" i="5"/>
  <c r="X395" i="5"/>
  <c r="Y395" i="5" s="1"/>
  <c r="Z417" i="5"/>
  <c r="Z346" i="5"/>
  <c r="Z330" i="5"/>
  <c r="Z354" i="5"/>
  <c r="X299" i="5"/>
  <c r="Y299" i="5" s="1"/>
  <c r="X294" i="5"/>
  <c r="Y294" i="5" s="1"/>
  <c r="Z294" i="5"/>
  <c r="X386" i="5"/>
  <c r="Y386" i="5" s="1"/>
  <c r="X304" i="5"/>
  <c r="Y304" i="5" s="1"/>
  <c r="X321" i="5"/>
  <c r="Y321" i="5" s="1"/>
  <c r="X345" i="5"/>
  <c r="Y345" i="5" s="1"/>
  <c r="Z339" i="5"/>
  <c r="X265" i="5"/>
  <c r="Y265" i="5" s="1"/>
  <c r="Z283" i="5"/>
  <c r="X282" i="5"/>
  <c r="Y282" i="5" s="1"/>
  <c r="Z336" i="5"/>
  <c r="X351" i="5"/>
  <c r="Y351" i="5" s="1"/>
  <c r="Z351" i="5"/>
  <c r="Z286" i="5"/>
  <c r="Z285" i="5"/>
  <c r="Z279" i="5"/>
  <c r="X325" i="5"/>
  <c r="Y325" i="5" s="1"/>
  <c r="X290" i="5"/>
  <c r="Y290" i="5" s="1"/>
  <c r="X269" i="5"/>
  <c r="Y269" i="5" s="1"/>
  <c r="X343" i="5"/>
  <c r="Y343" i="5" s="1"/>
  <c r="X344" i="5"/>
  <c r="Y344" i="5" s="1"/>
  <c r="Z344" i="5"/>
  <c r="X401" i="5"/>
  <c r="Y401" i="5" s="1"/>
  <c r="X251" i="5"/>
  <c r="Y251" i="5" s="1"/>
  <c r="Z218" i="5"/>
  <c r="Z280" i="5"/>
  <c r="Z373" i="5"/>
  <c r="X312" i="5"/>
  <c r="Y312" i="5" s="1"/>
  <c r="X363" i="5"/>
  <c r="Y363" i="5" s="1"/>
  <c r="X397" i="5"/>
  <c r="Y397" i="5" s="1"/>
  <c r="X253" i="5"/>
  <c r="Y253" i="5" s="1"/>
  <c r="X424" i="5"/>
  <c r="Y424" i="5" s="1"/>
  <c r="Z405" i="5"/>
  <c r="Z393" i="5"/>
  <c r="Z21" i="5"/>
  <c r="X406" i="5"/>
  <c r="Y406" i="5" s="1"/>
  <c r="X226" i="5"/>
  <c r="Y226" i="5" s="1"/>
  <c r="Z226" i="5"/>
  <c r="X342" i="5"/>
  <c r="Y342" i="5" s="1"/>
  <c r="Z364" i="5"/>
  <c r="X240" i="5"/>
  <c r="Y240" i="5" s="1"/>
  <c r="X237" i="5"/>
  <c r="Y237" i="5" s="1"/>
  <c r="Z334" i="5"/>
  <c r="Z293" i="5"/>
  <c r="X365" i="5"/>
  <c r="Y365" i="5" s="1"/>
  <c r="X377" i="5"/>
  <c r="Y377" i="5" s="1"/>
  <c r="Z220" i="5"/>
  <c r="Z407" i="5"/>
  <c r="X303" i="5"/>
  <c r="Y303" i="5" s="1"/>
  <c r="X394" i="5"/>
  <c r="Y394" i="5" s="1"/>
  <c r="X311" i="5"/>
  <c r="Y311" i="5" s="1"/>
  <c r="Z316" i="5"/>
  <c r="X128" i="5"/>
  <c r="Y128" i="5" s="1"/>
  <c r="Z422" i="5"/>
  <c r="Z281" i="5"/>
  <c r="Z414" i="5"/>
  <c r="Z258" i="5"/>
  <c r="X315" i="5"/>
  <c r="Y315" i="5" s="1"/>
  <c r="Z418" i="5"/>
  <c r="Z295" i="5"/>
  <c r="Z7" i="5"/>
  <c r="X5" i="5"/>
  <c r="Z5" i="5" s="1"/>
  <c r="W853" i="5"/>
  <c r="Z49" i="5"/>
  <c r="Z111" i="5"/>
  <c r="Z184" i="5"/>
  <c r="Z118" i="5"/>
  <c r="Z182" i="5"/>
  <c r="Z194" i="5"/>
  <c r="Z185" i="5"/>
  <c r="Z9" i="5"/>
  <c r="Z8" i="5"/>
  <c r="Z158" i="5"/>
  <c r="Z148" i="5"/>
  <c r="Z214" i="5"/>
  <c r="Z160" i="5"/>
  <c r="Z187" i="5"/>
  <c r="Z132" i="5"/>
  <c r="Z75" i="5"/>
  <c r="Z63" i="5"/>
  <c r="X74" i="5"/>
  <c r="Y74" i="5" s="1"/>
  <c r="Z26" i="5"/>
  <c r="Z155" i="5"/>
  <c r="Z131" i="5"/>
  <c r="Z210" i="5"/>
  <c r="Z198" i="5"/>
  <c r="Z22" i="5"/>
  <c r="X170" i="5"/>
  <c r="Y170" i="5" s="1"/>
  <c r="X137" i="5"/>
  <c r="Y137" i="5" s="1"/>
  <c r="X120" i="5"/>
  <c r="Y120" i="5" s="1"/>
  <c r="X205" i="5"/>
  <c r="Y205" i="5" s="1"/>
  <c r="Z129" i="5"/>
  <c r="Z161" i="5"/>
  <c r="X115" i="5"/>
  <c r="Y115" i="5" s="1"/>
  <c r="X186" i="5"/>
  <c r="Y186" i="5" s="1"/>
  <c r="X106" i="5"/>
  <c r="Y106" i="5" s="1"/>
  <c r="Z216" i="5"/>
  <c r="X28" i="5"/>
  <c r="Y28" i="5" s="1"/>
  <c r="X30" i="5"/>
  <c r="Y30" i="5" s="1"/>
  <c r="X163" i="5"/>
  <c r="Y163" i="5" s="1"/>
  <c r="Z84" i="5"/>
  <c r="Z78" i="5"/>
  <c r="X167" i="5"/>
  <c r="Y167" i="5" s="1"/>
  <c r="X190" i="5"/>
  <c r="Y190" i="5" s="1"/>
  <c r="Z156" i="5"/>
  <c r="X207" i="5"/>
  <c r="Y207" i="5" s="1"/>
  <c r="X183" i="5"/>
  <c r="Y183" i="5" s="1"/>
  <c r="Z112" i="5"/>
  <c r="X168" i="5"/>
  <c r="Y168" i="5" s="1"/>
  <c r="X130" i="5"/>
  <c r="Y130" i="5" s="1"/>
  <c r="X140" i="5"/>
  <c r="Y140" i="5" s="1"/>
  <c r="Z151" i="5"/>
  <c r="Z173" i="5"/>
  <c r="Z193" i="5"/>
  <c r="X153" i="5"/>
  <c r="Y153" i="5" s="1"/>
  <c r="Z154" i="5"/>
  <c r="Z138" i="5"/>
  <c r="X199" i="5"/>
  <c r="Y199" i="5" s="1"/>
  <c r="Z157" i="5"/>
  <c r="Z76" i="5"/>
  <c r="X176" i="5"/>
  <c r="Y176" i="5" s="1"/>
  <c r="Z14" i="5"/>
  <c r="Z93" i="5"/>
  <c r="Z97" i="5"/>
  <c r="X192" i="5"/>
  <c r="Y192" i="5" s="1"/>
  <c r="Z208" i="5"/>
  <c r="Z149" i="5"/>
  <c r="X124" i="5"/>
  <c r="Y124" i="5" s="1"/>
  <c r="Z147" i="5"/>
  <c r="Z133" i="5"/>
  <c r="X123" i="5"/>
  <c r="Y123" i="5" s="1"/>
  <c r="Z165" i="5"/>
  <c r="Z181" i="5"/>
  <c r="Z141" i="5"/>
  <c r="Z209" i="5"/>
  <c r="X179" i="5"/>
  <c r="Y179" i="5" s="1"/>
  <c r="Z152" i="5"/>
  <c r="X171" i="5"/>
  <c r="Y171" i="5" s="1"/>
  <c r="Z171" i="5"/>
  <c r="X150" i="5"/>
  <c r="Y150" i="5" s="1"/>
  <c r="X196" i="5"/>
  <c r="Y196" i="5" s="1"/>
  <c r="X206" i="5"/>
  <c r="Y206" i="5" s="1"/>
  <c r="X134" i="5"/>
  <c r="Y134" i="5" s="1"/>
  <c r="Z203" i="5"/>
  <c r="Z135" i="5"/>
  <c r="X119" i="5"/>
  <c r="Y119" i="5" s="1"/>
  <c r="X145" i="5"/>
  <c r="Y145" i="5" s="1"/>
  <c r="Z177" i="5"/>
  <c r="Z71" i="5"/>
  <c r="Z114" i="5"/>
  <c r="X159" i="5"/>
  <c r="Y159" i="5" s="1"/>
  <c r="X126" i="5"/>
  <c r="Y126" i="5" s="1"/>
  <c r="X162" i="5"/>
  <c r="Y162" i="5" s="1"/>
  <c r="X197" i="5"/>
  <c r="Y197" i="5" s="1"/>
  <c r="X212" i="5"/>
  <c r="Y212" i="5" s="1"/>
  <c r="Z212" i="5"/>
  <c r="Z127" i="5"/>
  <c r="Z143" i="5"/>
  <c r="Z169" i="5"/>
  <c r="Z113" i="5"/>
  <c r="Z200" i="5"/>
  <c r="Y70" i="5"/>
  <c r="Z70" i="5"/>
  <c r="Y27" i="5"/>
  <c r="Z27" i="5"/>
  <c r="Y83" i="5"/>
  <c r="Z83" i="5"/>
  <c r="Y58" i="5"/>
  <c r="Z58" i="5"/>
  <c r="X109" i="5"/>
  <c r="Y109" i="5" s="1"/>
  <c r="Z103" i="5"/>
  <c r="Z47" i="5"/>
  <c r="Z56" i="5"/>
  <c r="Z13" i="5"/>
  <c r="Z50" i="5"/>
  <c r="Z41" i="5"/>
  <c r="X104" i="5"/>
  <c r="Y104" i="5" s="1"/>
  <c r="Z108" i="5"/>
  <c r="Z105" i="5"/>
  <c r="Z73" i="5"/>
  <c r="Z95" i="5"/>
  <c r="Z91" i="5"/>
  <c r="Z31" i="5"/>
  <c r="Z77" i="5"/>
  <c r="Z110" i="5"/>
  <c r="Z107" i="5"/>
  <c r="X66" i="5"/>
  <c r="Y66" i="5" s="1"/>
  <c r="X16" i="5"/>
  <c r="Y16" i="5" s="1"/>
  <c r="Z15" i="5"/>
  <c r="Z24" i="5"/>
  <c r="Z32" i="5"/>
  <c r="X94" i="5"/>
  <c r="Y94" i="5" s="1"/>
  <c r="Z98" i="5"/>
  <c r="Z67" i="5"/>
  <c r="X10" i="5"/>
  <c r="Y10" i="5" s="1"/>
  <c r="X101" i="5"/>
  <c r="Y101" i="5" s="1"/>
  <c r="Z87" i="5"/>
  <c r="Z99" i="5"/>
  <c r="X64" i="5"/>
  <c r="Y64" i="5" s="1"/>
  <c r="Z90" i="5"/>
  <c r="Z29" i="5"/>
  <c r="X100" i="5"/>
  <c r="Y100" i="5" s="1"/>
  <c r="X37" i="5"/>
  <c r="Y37" i="5" s="1"/>
  <c r="X69" i="5"/>
  <c r="Y69" i="5" s="1"/>
  <c r="Z12" i="5"/>
  <c r="Z92" i="5"/>
  <c r="X42" i="5"/>
  <c r="Y42" i="5" s="1"/>
  <c r="X88" i="5"/>
  <c r="Y88" i="5" s="1"/>
  <c r="Z53" i="5"/>
  <c r="X65" i="5"/>
  <c r="Y65" i="5" s="1"/>
  <c r="X43" i="5"/>
  <c r="Y43" i="5" s="1"/>
  <c r="X6" i="5"/>
  <c r="Y6" i="5" s="1"/>
  <c r="X55" i="5"/>
  <c r="Y55" i="5" s="1"/>
  <c r="X62" i="5"/>
  <c r="Y62" i="5" s="1"/>
  <c r="X89" i="5"/>
  <c r="Y89" i="5" s="1"/>
  <c r="X23" i="5"/>
  <c r="Y23" i="5" s="1"/>
  <c r="X59" i="5"/>
  <c r="Y59" i="5" s="1"/>
  <c r="Z61" i="5"/>
  <c r="Z54" i="5"/>
  <c r="Z11" i="5"/>
  <c r="Z81" i="5"/>
  <c r="X19" i="5"/>
  <c r="Y19" i="5" s="1"/>
  <c r="X20" i="5"/>
  <c r="Y20" i="5" s="1"/>
  <c r="X40" i="5"/>
  <c r="Y40" i="5" s="1"/>
  <c r="Z34" i="5"/>
  <c r="X17" i="5"/>
  <c r="Y17" i="5" s="1"/>
  <c r="Z33" i="5"/>
  <c r="Z45" i="5"/>
  <c r="X39" i="5"/>
  <c r="Y39" i="5" s="1"/>
  <c r="X44" i="5"/>
  <c r="Y44" i="5" s="1"/>
  <c r="X72" i="5"/>
  <c r="Y72" i="5" s="1"/>
  <c r="X80" i="5"/>
  <c r="Y80" i="5" s="1"/>
  <c r="Z52" i="5"/>
  <c r="X68" i="5"/>
  <c r="Y68" i="5" s="1"/>
  <c r="Z85" i="5"/>
  <c r="Z86" i="5"/>
  <c r="Z57" i="5"/>
  <c r="X18" i="5"/>
  <c r="Y18" i="5" s="1"/>
  <c r="Z82" i="5"/>
  <c r="Z51" i="5"/>
  <c r="X48" i="5"/>
  <c r="Y48" i="5" s="1"/>
  <c r="Z46" i="5"/>
  <c r="Y35" i="5"/>
  <c r="Z638" i="5" l="1"/>
  <c r="Z840" i="5"/>
  <c r="Z361" i="5"/>
  <c r="Z545" i="5"/>
  <c r="Z674" i="5"/>
  <c r="Z654" i="5"/>
  <c r="Z813" i="5"/>
  <c r="Z537" i="5"/>
  <c r="Z791" i="5"/>
  <c r="Z851" i="5"/>
  <c r="Z562" i="5"/>
  <c r="Z797" i="5"/>
  <c r="Z642" i="5"/>
  <c r="Z529" i="5"/>
  <c r="Z575" i="5"/>
  <c r="Z772" i="5"/>
  <c r="Z817" i="5"/>
  <c r="Z333" i="5"/>
  <c r="Z311" i="5"/>
  <c r="Z410" i="5"/>
  <c r="Z705" i="5"/>
  <c r="Z744" i="5"/>
  <c r="Z779" i="5"/>
  <c r="Z850" i="5"/>
  <c r="Z563" i="5"/>
  <c r="Z818" i="5"/>
  <c r="Z272" i="5"/>
  <c r="Z671" i="5"/>
  <c r="Z802" i="5"/>
  <c r="Z576" i="5"/>
  <c r="Z506" i="5"/>
  <c r="Z128" i="5"/>
  <c r="Z342" i="5"/>
  <c r="Z301" i="5"/>
  <c r="Z289" i="5"/>
  <c r="Z606" i="5"/>
  <c r="Z602" i="5"/>
  <c r="Z498" i="5"/>
  <c r="Z469" i="5"/>
  <c r="Z703" i="5"/>
  <c r="Z445" i="5"/>
  <c r="Z724" i="5"/>
  <c r="Z725" i="5"/>
  <c r="Z616" i="5"/>
  <c r="Z834" i="5"/>
  <c r="Z515" i="5"/>
  <c r="Z702" i="5"/>
  <c r="Z836" i="5"/>
  <c r="Z559" i="5"/>
  <c r="Z794" i="5"/>
  <c r="Z664" i="5"/>
  <c r="Z712" i="5"/>
  <c r="Z399" i="5"/>
  <c r="Z778" i="5"/>
  <c r="Z698" i="5"/>
  <c r="Z679" i="5"/>
  <c r="Z634" i="5"/>
  <c r="Z577" i="5"/>
  <c r="Z811" i="5"/>
  <c r="Z692" i="5"/>
  <c r="Z815" i="5"/>
  <c r="Z176" i="5"/>
  <c r="Z386" i="5"/>
  <c r="Z615" i="5"/>
  <c r="Z748" i="5"/>
  <c r="Z613" i="5"/>
  <c r="Z605" i="5"/>
  <c r="Z699" i="5"/>
  <c r="Z751" i="5"/>
  <c r="Z434" i="5"/>
  <c r="Z837" i="5"/>
  <c r="Z600" i="5"/>
  <c r="Z256" i="5"/>
  <c r="Z264" i="5"/>
  <c r="Z597" i="5"/>
  <c r="Z738" i="5"/>
  <c r="Z721" i="5"/>
  <c r="Z649" i="5"/>
  <c r="Z536" i="5"/>
  <c r="Z609" i="5"/>
  <c r="Z691" i="5"/>
  <c r="Z585" i="5"/>
  <c r="Z476" i="5"/>
  <c r="Z645" i="5"/>
  <c r="Z636" i="5"/>
  <c r="Z824" i="5"/>
  <c r="Z481" i="5"/>
  <c r="Z849" i="5"/>
  <c r="Z488" i="5"/>
  <c r="Z433" i="5"/>
  <c r="Z510" i="5"/>
  <c r="Z682" i="5"/>
  <c r="Z269" i="5"/>
  <c r="Z627" i="5"/>
  <c r="Z785" i="5"/>
  <c r="Z525" i="5"/>
  <c r="Z590" i="5"/>
  <c r="Z540" i="5"/>
  <c r="Z524" i="5"/>
  <c r="Z470" i="5"/>
  <c r="Z829" i="5"/>
  <c r="Z492" i="5"/>
  <c r="Z582" i="5"/>
  <c r="Z603" i="5"/>
  <c r="Z830" i="5"/>
  <c r="Z579" i="5"/>
  <c r="Z516" i="5"/>
  <c r="Z499" i="5"/>
  <c r="Z596" i="5"/>
  <c r="Z620" i="5"/>
  <c r="Z741" i="5"/>
  <c r="Z523" i="5"/>
  <c r="Z675" i="5"/>
  <c r="Z680" i="5"/>
  <c r="Z475" i="5"/>
  <c r="Z528" i="5"/>
  <c r="Z303" i="5"/>
  <c r="Z237" i="5"/>
  <c r="Z406" i="5"/>
  <c r="Z345" i="5"/>
  <c r="Z356" i="5"/>
  <c r="Z380" i="5"/>
  <c r="Z270" i="5"/>
  <c r="Z268" i="5"/>
  <c r="Z848" i="5"/>
  <c r="Z450" i="5"/>
  <c r="Z740" i="5"/>
  <c r="Z760" i="5"/>
  <c r="Z715" i="5"/>
  <c r="Z755" i="5"/>
  <c r="Z697" i="5"/>
  <c r="Z784" i="5"/>
  <c r="Z619" i="5"/>
  <c r="Z496" i="5"/>
  <c r="Z554" i="5"/>
  <c r="Z678" i="5"/>
  <c r="Z493" i="5"/>
  <c r="Z706" i="5"/>
  <c r="Z564" i="5"/>
  <c r="Z457" i="5"/>
  <c r="Z806" i="5"/>
  <c r="Z331" i="5"/>
  <c r="Z687" i="5"/>
  <c r="Z709" i="5"/>
  <c r="Z762" i="5"/>
  <c r="Z570" i="5"/>
  <c r="Z825" i="5"/>
  <c r="Z847" i="5"/>
  <c r="Z580" i="5"/>
  <c r="Z589" i="5"/>
  <c r="Z479" i="5"/>
  <c r="Z583" i="5"/>
  <c r="Z746" i="5"/>
  <c r="Z365" i="5"/>
  <c r="Z363" i="5"/>
  <c r="Z290" i="5"/>
  <c r="Z357" i="5"/>
  <c r="Z305" i="5"/>
  <c r="Z230" i="5"/>
  <c r="Z384" i="5"/>
  <c r="Z207" i="5"/>
  <c r="Z312" i="5"/>
  <c r="Z282" i="5"/>
  <c r="Z421" i="5"/>
  <c r="Z233" i="5"/>
  <c r="Z428" i="5"/>
  <c r="Z371" i="5"/>
  <c r="Z340" i="5"/>
  <c r="Z315" i="5"/>
  <c r="Z377" i="5"/>
  <c r="Z240" i="5"/>
  <c r="Z343" i="5"/>
  <c r="Z304" i="5"/>
  <c r="Z369" i="5"/>
  <c r="Z327" i="5"/>
  <c r="Z398" i="5"/>
  <c r="Z292" i="5"/>
  <c r="Z389" i="5"/>
  <c r="Z394" i="5"/>
  <c r="Z239" i="5"/>
  <c r="Z401" i="5"/>
  <c r="Z395" i="5"/>
  <c r="Z424" i="5"/>
  <c r="Z325" i="5"/>
  <c r="Z321" i="5"/>
  <c r="Z299" i="5"/>
  <c r="Z392" i="5"/>
  <c r="Z243" i="5"/>
  <c r="Z253" i="5"/>
  <c r="Z378" i="5"/>
  <c r="Z247" i="5"/>
  <c r="Z347" i="5"/>
  <c r="Z80" i="5"/>
  <c r="Z59" i="5"/>
  <c r="Z197" i="5"/>
  <c r="Z145" i="5"/>
  <c r="Z115" i="5"/>
  <c r="Z397" i="5"/>
  <c r="Z251" i="5"/>
  <c r="Z265" i="5"/>
  <c r="Z224" i="5"/>
  <c r="Z324" i="5"/>
  <c r="Z358" i="5"/>
  <c r="Z400" i="5"/>
  <c r="Z140" i="5"/>
  <c r="Y5" i="5"/>
  <c r="X853" i="5"/>
  <c r="Y853" i="5" s="1"/>
  <c r="Z119" i="5"/>
  <c r="Z123" i="5"/>
  <c r="Z120" i="5"/>
  <c r="Z167" i="5"/>
  <c r="Z109" i="5"/>
  <c r="Z62" i="5"/>
  <c r="Z64" i="5"/>
  <c r="Z196" i="5"/>
  <c r="Z205" i="5"/>
  <c r="Z74" i="5"/>
  <c r="Z124" i="5"/>
  <c r="Z130" i="5"/>
  <c r="Z153" i="5"/>
  <c r="Z137" i="5"/>
  <c r="Z159" i="5"/>
  <c r="Z168" i="5"/>
  <c r="Z190" i="5"/>
  <c r="Z40" i="5"/>
  <c r="Z162" i="5"/>
  <c r="Z134" i="5"/>
  <c r="Z192" i="5"/>
  <c r="Z170" i="5"/>
  <c r="Z150" i="5"/>
  <c r="Z39" i="5"/>
  <c r="Z20" i="5"/>
  <c r="Z126" i="5"/>
  <c r="Z206" i="5"/>
  <c r="Z179" i="5"/>
  <c r="Z199" i="5"/>
  <c r="Z183" i="5"/>
  <c r="Z106" i="5"/>
  <c r="Z28" i="5"/>
  <c r="Z163" i="5"/>
  <c r="Z48" i="5"/>
  <c r="Z68" i="5"/>
  <c r="Z100" i="5"/>
  <c r="Z186" i="5"/>
  <c r="Z30" i="5"/>
  <c r="Z19" i="5"/>
  <c r="Z23" i="5"/>
  <c r="Z65" i="5"/>
  <c r="Z69" i="5"/>
  <c r="Z94" i="5"/>
  <c r="Z104" i="5"/>
  <c r="Z101" i="5"/>
  <c r="Z43" i="5"/>
  <c r="Z10" i="5"/>
  <c r="Z89" i="5"/>
  <c r="Z16" i="5"/>
  <c r="Z88" i="5"/>
  <c r="Z37" i="5"/>
  <c r="Z66" i="5"/>
  <c r="Z44" i="5"/>
  <c r="Z55" i="5"/>
  <c r="Z18" i="5"/>
  <c r="Z6" i="5"/>
  <c r="Z72" i="5"/>
  <c r="Z17" i="5"/>
  <c r="Z42" i="5"/>
  <c r="Z85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jharrup</author>
    <author>Randerso</author>
  </authors>
  <commentList>
    <comment ref="N3" authorId="0" shapeId="0" xr:uid="{92194C63-EBDD-4CED-9C7C-935B59BA74C2}">
      <text>
        <r>
          <rPr>
            <sz val="10"/>
            <color indexed="81"/>
            <rFont val="Tahoma"/>
            <family val="2"/>
          </rPr>
          <t xml:space="preserve">
Employee will have either 61118 or 61111 but not both.  Calculation will be automatically made in this column.  Zero out this column if you are sure that 61118 should be used.  Follow directions in cell S 3 to calculate 61118 if needed.
</t>
        </r>
      </text>
    </comment>
    <comment ref="T3" authorId="0" shapeId="0" xr:uid="{E236B4B1-6690-4431-9C85-240F29437695}">
      <text>
        <r>
          <rPr>
            <sz val="10"/>
            <color indexed="81"/>
            <rFont val="Tahoma"/>
            <family val="2"/>
          </rPr>
          <t xml:space="preserve">If you are sure 61118 should be used, update the calculation to S4 times L current row.  For example, if calculating benefits for line 5 the calculation would be S4*L5.  Key this formula on the correct row in this column.  Be sure to zero out the formula for 61111 for the current row.
</t>
        </r>
      </text>
    </comment>
    <comment ref="U3" authorId="1" shapeId="0" xr:uid="{35549BE0-5939-408A-9A6B-1AD247CF395D}">
      <text>
        <r>
          <rPr>
            <sz val="8"/>
            <color indexed="81"/>
            <rFont val="Tahoma"/>
            <family val="2"/>
          </rPr>
          <t>Not all employees will choose to have a deferred Comp. plan.
Calculation of this field will be T4*K(current row).
Update this column if you know the employee has chosen deferred comp.</t>
        </r>
      </text>
    </comment>
    <comment ref="V3" authorId="1" shapeId="0" xr:uid="{EEAFB843-705E-4894-8CA1-CFFE26934A35}">
      <text>
        <r>
          <rPr>
            <sz val="8"/>
            <color indexed="81"/>
            <rFont val="Tahoma"/>
            <family val="2"/>
          </rPr>
          <t>Not all employees will choose to have a deferred Comp. plan.
Calculation of this field will be T4*K(current row).
Update this column if you know the employee has chosen deferred comp.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Randerso</author>
  </authors>
  <commentList>
    <comment ref="E1" authorId="0" shapeId="0" xr:uid="{E809DCE2-192B-49CE-9EA2-528F1237C38E}">
      <text>
        <r>
          <rPr>
            <u/>
            <sz val="8"/>
            <color indexed="81"/>
            <rFont val="Tahoma"/>
            <family val="2"/>
          </rPr>
          <t>WAGE Classifications</t>
        </r>
        <r>
          <rPr>
            <sz val="8"/>
            <color indexed="81"/>
            <rFont val="Tahoma"/>
            <family val="2"/>
          </rPr>
          <t xml:space="preserve">
61141 - Wages, General
61142 - Wages, Graduate Asst.
61143 - Wages, Over Time
61144 - Wages, Students
61145 - Wages, T &amp; R Pt.Time
61149 - Wages, OIT employees
</t>
        </r>
      </text>
    </comment>
    <comment ref="J1" authorId="0" shapeId="0" xr:uid="{D28F272C-BD7E-4CB2-8039-0E85B0D4FDA8}">
      <text>
        <r>
          <rPr>
            <b/>
            <sz val="10"/>
            <color indexed="81"/>
            <rFont val="Tahoma"/>
            <family val="2"/>
          </rPr>
          <t xml:space="preserve">Use 1113 for wages, 1112 for bonus pay.
</t>
        </r>
        <r>
          <rPr>
            <sz val="10"/>
            <color indexed="81"/>
            <rFont val="Tahoma"/>
            <family val="2"/>
          </rPr>
          <t xml:space="preserve">
</t>
        </r>
      </text>
    </comment>
    <comment ref="G2" authorId="0" shapeId="0" xr:uid="{3C41C535-3FE5-415F-AB35-980B9946244F}">
      <text>
        <r>
          <rPr>
            <sz val="8"/>
            <color indexed="81"/>
            <rFont val="Tahoma"/>
            <family val="2"/>
          </rPr>
          <t xml:space="preserve">If bonus is based on a percentage of salary, use the formula of:
=base salary*% of increase.
Example:
=30000*.10
This is a $30k salary with a 10% bonus.
</t>
        </r>
      </text>
    </comment>
    <comment ref="H3" authorId="0" shapeId="0" xr:uid="{2CB3D221-34EC-4491-98E1-49BB587313E9}">
      <text>
        <r>
          <rPr>
            <b/>
            <sz val="10"/>
            <color indexed="81"/>
            <rFont val="Tahoma"/>
            <family val="2"/>
          </rPr>
          <t>Bonus payment is lump sum, and one time, thus column H is 1.
For adjunct faculty, use the number of credit hours in column H.
Use the following rates in column G:
Instructor - $650/ch
Ass't - $700/ch
Assoc. - $750/ch
Full Prof - $800
Amounts differ for summer school.</t>
        </r>
        <r>
          <rPr>
            <sz val="10"/>
            <color indexed="81"/>
            <rFont val="Tahoma"/>
            <family val="2"/>
          </rPr>
          <t xml:space="preserve">
</t>
        </r>
      </text>
    </comment>
  </commentList>
</comments>
</file>

<file path=xl/sharedStrings.xml><?xml version="1.0" encoding="utf-8"?>
<sst xmlns="http://schemas.openxmlformats.org/spreadsheetml/2006/main" count="170" uniqueCount="140">
  <si>
    <t>Virginia State University</t>
  </si>
  <si>
    <t>Salary Calculator Form Instructions</t>
  </si>
  <si>
    <r>
      <t>Purpose:</t>
    </r>
    <r>
      <rPr>
        <b/>
        <sz val="12"/>
        <color indexed="8"/>
        <rFont val="Tahoma-Bold"/>
      </rPr>
      <t xml:space="preserve"> To assist staff in the calculation of salaries and benefits for new employees, wage</t>
    </r>
  </si>
  <si>
    <t>positions, salary increases, or bonuses.</t>
  </si>
  <si>
    <t>To complete the salary calculator form, choose the tab at the bottom of this file that meets your criteria.  (Full time and Wages/Bonus).</t>
  </si>
  <si>
    <t xml:space="preserve">Each form operates in basically the same manner.  For example purposes, the processes </t>
  </si>
  <si>
    <t>for the FULL TIME SALARY CALCULATIONS TAB is outlined below:</t>
  </si>
  <si>
    <r>
      <t xml:space="preserve">1. </t>
    </r>
    <r>
      <rPr>
        <b/>
        <sz val="12"/>
        <color indexed="8"/>
        <rFont val="Tahoma-Bold"/>
      </rPr>
      <t xml:space="preserve">Column A </t>
    </r>
    <r>
      <rPr>
        <sz val="12"/>
        <color indexed="8"/>
        <rFont val="Tahoma"/>
        <family val="2"/>
      </rPr>
      <t>- Enter the last name of the person hired in the position. If the position is vacant, indicate vacant.</t>
    </r>
  </si>
  <si>
    <r>
      <t xml:space="preserve">2. </t>
    </r>
    <r>
      <rPr>
        <b/>
        <sz val="12"/>
        <color indexed="8"/>
        <rFont val="Tahoma-Bold"/>
      </rPr>
      <t xml:space="preserve">Column B </t>
    </r>
    <r>
      <rPr>
        <sz val="12"/>
        <color indexed="8"/>
        <rFont val="Tahoma"/>
        <family val="2"/>
      </rPr>
      <t>- Enter the position number of the person.  If the estimate is being done for a new position indicate TBA (To Be Assigned).</t>
    </r>
  </si>
  <si>
    <r>
      <t xml:space="preserve">3. </t>
    </r>
    <r>
      <rPr>
        <b/>
        <sz val="12"/>
        <color indexed="8"/>
        <rFont val="Tahoma"/>
        <family val="2"/>
      </rPr>
      <t xml:space="preserve">Column C </t>
    </r>
    <r>
      <rPr>
        <sz val="12"/>
        <color indexed="8"/>
        <rFont val="Tahoma"/>
        <family val="2"/>
      </rPr>
      <t>(Medical Plan choice for Full Time Salary Only) - Enter 1, 2, 3, 4, 5, 6, or 7.  The cost of medical insurance dramatically affects the total cost of employment.  If preparing an estimate and the medical insurance needs are unknown, use a midrange estimate for the medical insurance needs.</t>
    </r>
  </si>
  <si>
    <r>
      <t xml:space="preserve">4. </t>
    </r>
    <r>
      <rPr>
        <b/>
        <sz val="12"/>
        <color indexed="8"/>
        <rFont val="Tahoma"/>
        <family val="2"/>
      </rPr>
      <t>Column D</t>
    </r>
    <r>
      <rPr>
        <sz val="12"/>
        <color indexed="8"/>
        <rFont val="Tahoma"/>
        <family val="2"/>
      </rPr>
      <t xml:space="preserve"> - </t>
    </r>
    <r>
      <rPr>
        <b/>
        <sz val="12"/>
        <color indexed="8"/>
        <rFont val="Tahoma"/>
        <family val="2"/>
      </rPr>
      <t>H</t>
    </r>
    <r>
      <rPr>
        <sz val="12"/>
        <color indexed="8"/>
        <rFont val="Tahoma"/>
        <family val="2"/>
      </rPr>
      <t xml:space="preserve"> - Enter BANNER FOAP for the position.  (Column G, account must be:)</t>
    </r>
  </si>
  <si>
    <r>
      <t>• 6</t>
    </r>
    <r>
      <rPr>
        <sz val="12"/>
        <color indexed="8"/>
        <rFont val="Tahoma"/>
        <family val="2"/>
      </rPr>
      <t>1121 - Administrative Faculty</t>
    </r>
  </si>
  <si>
    <r>
      <t>• 6</t>
    </r>
    <r>
      <rPr>
        <sz val="12"/>
        <color indexed="8"/>
        <rFont val="Tahoma"/>
        <family val="2"/>
      </rPr>
      <t>1123 - Classified/Staff</t>
    </r>
  </si>
  <si>
    <r>
      <t>• 6</t>
    </r>
    <r>
      <rPr>
        <sz val="12"/>
        <color indexed="8"/>
        <rFont val="Tahoma"/>
        <family val="2"/>
      </rPr>
      <t>1126 - Teaching and Research Faculty</t>
    </r>
  </si>
  <si>
    <r>
      <t>• 6</t>
    </r>
    <r>
      <rPr>
        <sz val="12"/>
        <color indexed="8"/>
        <rFont val="Tahoma"/>
        <family val="2"/>
      </rPr>
      <t>1127 - Law Enforcement Officers</t>
    </r>
  </si>
  <si>
    <r>
      <t>• 6</t>
    </r>
    <r>
      <rPr>
        <sz val="12"/>
        <color indexed="8"/>
        <rFont val="Tahoma"/>
        <family val="2"/>
      </rPr>
      <t>1128 – Information Technology (IT) Professionals</t>
    </r>
  </si>
  <si>
    <t>It is critical that the correct account (sub-object code) is used because the employee's classification determines the benefits schedule.</t>
  </si>
  <si>
    <r>
      <t xml:space="preserve">5. </t>
    </r>
    <r>
      <rPr>
        <b/>
        <sz val="12"/>
        <color indexed="8"/>
        <rFont val="Tahoma-Bold"/>
      </rPr>
      <t xml:space="preserve">Column I </t>
    </r>
    <r>
      <rPr>
        <sz val="12"/>
        <color indexed="8"/>
        <rFont val="Tahoma"/>
        <family val="2"/>
      </rPr>
      <t xml:space="preserve">- Enter "Yes" or "No" for particiapation in the Deferred Compensation Plan. </t>
    </r>
  </si>
  <si>
    <r>
      <t xml:space="preserve">5. </t>
    </r>
    <r>
      <rPr>
        <b/>
        <sz val="12"/>
        <color indexed="8"/>
        <rFont val="Tahoma-Bold"/>
      </rPr>
      <t xml:space="preserve">Column J </t>
    </r>
    <r>
      <rPr>
        <sz val="12"/>
        <color indexed="8"/>
        <rFont val="Tahoma"/>
        <family val="2"/>
      </rPr>
      <t>- Enter the base salary for the incumbent or an estimate if the form is being used for planning purposes.</t>
    </r>
  </si>
  <si>
    <r>
      <t>6.</t>
    </r>
    <r>
      <rPr>
        <b/>
        <sz val="12"/>
        <color indexed="10"/>
        <rFont val="Tahoma"/>
        <family val="2"/>
      </rPr>
      <t xml:space="preserve">  </t>
    </r>
    <r>
      <rPr>
        <b/>
        <sz val="12"/>
        <rFont val="Tahoma"/>
        <family val="2"/>
      </rPr>
      <t xml:space="preserve">Column K - </t>
    </r>
    <r>
      <rPr>
        <sz val="12"/>
        <rFont val="Tahoma"/>
        <family val="2"/>
      </rPr>
      <t>Enter the position distribution (split).</t>
    </r>
  </si>
  <si>
    <r>
      <t xml:space="preserve">7. </t>
    </r>
    <r>
      <rPr>
        <b/>
        <sz val="12"/>
        <color indexed="8"/>
        <rFont val="Tahoma-Bold"/>
      </rPr>
      <t xml:space="preserve">Column L </t>
    </r>
    <r>
      <rPr>
        <sz val="12"/>
        <color indexed="8"/>
        <rFont val="Tahoma"/>
        <family val="2"/>
      </rPr>
      <t>- Enter the number of pay periods the employee will be paid retrieved from the "Hire Dates Tab" in this workbook.</t>
    </r>
  </si>
  <si>
    <r>
      <t xml:space="preserve">8.  </t>
    </r>
    <r>
      <rPr>
        <b/>
        <sz val="12"/>
        <color indexed="8"/>
        <rFont val="Tahoma"/>
        <family val="2"/>
      </rPr>
      <t>Column M - Y</t>
    </r>
    <r>
      <rPr>
        <sz val="12"/>
        <color indexed="8"/>
        <rFont val="Tahoma"/>
        <family val="2"/>
      </rPr>
      <t xml:space="preserve">  salary and benefits will calculate automatically and total across and at the bottom in the appropriate category.</t>
    </r>
  </si>
  <si>
    <r>
      <t>Note</t>
    </r>
    <r>
      <rPr>
        <sz val="12"/>
        <color indexed="8"/>
        <rFont val="Tahoma"/>
        <family val="2"/>
      </rPr>
      <t>: The percentage of benefits changes with each position.  Benefits are cash benefits only and does not include the cost of sick leave, annual leave, or paid holidays.</t>
    </r>
  </si>
  <si>
    <t>Saving your file:</t>
  </si>
  <si>
    <t>Save your file to a unique identifier, as not to be confused with other files.</t>
  </si>
  <si>
    <t>Hire Date</t>
  </si>
  <si>
    <t>No. of payrolls remaining</t>
  </si>
  <si>
    <t>No. of payrolls expensed until 11/25</t>
  </si>
  <si>
    <t>% of Payrolls Expensed* (To be listed on the distribution column))</t>
  </si>
  <si>
    <r>
      <t>% of Payrolls Expensed* (</t>
    </r>
    <r>
      <rPr>
        <b/>
        <sz val="12"/>
        <color indexed="17"/>
        <rFont val="Arial"/>
        <family val="2"/>
      </rPr>
      <t>Enter</t>
    </r>
    <r>
      <rPr>
        <b/>
        <sz val="12"/>
        <rFont val="Arial"/>
        <family val="2"/>
      </rPr>
      <t xml:space="preserve"> in the distribution column)</t>
    </r>
  </si>
  <si>
    <t>* Be sure to use the % number in the correct format (.XXXX) as shown in column F</t>
  </si>
  <si>
    <t>10-Jun</t>
  </si>
  <si>
    <t>25-Jun</t>
  </si>
  <si>
    <t>10-Jul</t>
  </si>
  <si>
    <t>25-Jul</t>
  </si>
  <si>
    <t>10-Aug</t>
  </si>
  <si>
    <t>11-Aug</t>
  </si>
  <si>
    <t>Use this percentage for Aug 11 faculty hires</t>
  </si>
  <si>
    <t>25-Aug</t>
  </si>
  <si>
    <t>10-Sep</t>
  </si>
  <si>
    <t>25-Sep</t>
  </si>
  <si>
    <t>10-Oct</t>
  </si>
  <si>
    <t>25Oct</t>
  </si>
  <si>
    <t>10-Nov</t>
  </si>
  <si>
    <t>25-Nov</t>
  </si>
  <si>
    <t>10-Dec</t>
  </si>
  <si>
    <t>25-Dec</t>
  </si>
  <si>
    <t>10-Jan</t>
  </si>
  <si>
    <t>25-Jan</t>
  </si>
  <si>
    <t>10-Feb</t>
  </si>
  <si>
    <t>25-Feb</t>
  </si>
  <si>
    <t>10-Mar</t>
  </si>
  <si>
    <t>25-Mar</t>
  </si>
  <si>
    <t>10-Apr</t>
  </si>
  <si>
    <t>25-Apr</t>
  </si>
  <si>
    <t>10-May</t>
  </si>
  <si>
    <t>25-May</t>
  </si>
  <si>
    <t xml:space="preserve">No payrolls expensed for FY </t>
  </si>
  <si>
    <t>Use this account unless you are certain 61118 is being used.  Delete the formula in Column T.</t>
  </si>
  <si>
    <t>If using this account delete the formula in Column N.</t>
  </si>
  <si>
    <t>Subtract this amount from 61111 if new hire. All others delete formula</t>
  </si>
  <si>
    <t>FY26</t>
  </si>
  <si>
    <r>
      <t>(</t>
    </r>
    <r>
      <rPr>
        <b/>
        <sz val="8"/>
        <color indexed="10"/>
        <rFont val="Arial"/>
        <family val="2"/>
      </rPr>
      <t>See Note #1</t>
    </r>
    <r>
      <rPr>
        <b/>
        <sz val="8"/>
        <rFont val="Arial"/>
        <family val="2"/>
      </rPr>
      <t xml:space="preserve"> At Bottom) Enter Health Status: 1, 2, 3, 4, 5, 6, 7</t>
    </r>
  </si>
  <si>
    <t xml:space="preserve">Enter one of these: 61121, 61123, 61126, 61127 or 61128 </t>
  </si>
  <si>
    <t>Deferred Comp?</t>
  </si>
  <si>
    <t>Distribution</t>
  </si>
  <si>
    <t xml:space="preserve">Salary </t>
  </si>
  <si>
    <t xml:space="preserve">61111 </t>
  </si>
  <si>
    <t>61112</t>
  </si>
  <si>
    <t>61114</t>
  </si>
  <si>
    <t>61115</t>
  </si>
  <si>
    <t>61116</t>
  </si>
  <si>
    <t>61117</t>
  </si>
  <si>
    <t xml:space="preserve">61118 </t>
  </si>
  <si>
    <t>61138</t>
  </si>
  <si>
    <t xml:space="preserve">61166 </t>
  </si>
  <si>
    <t>Total</t>
  </si>
  <si>
    <t xml:space="preserve">% </t>
  </si>
  <si>
    <t>BANNER FOAP</t>
  </si>
  <si>
    <t>Yes/No</t>
  </si>
  <si>
    <t>Base</t>
  </si>
  <si>
    <t>%</t>
  </si>
  <si>
    <t>Retire</t>
  </si>
  <si>
    <t>FICA</t>
  </si>
  <si>
    <t>Group Life</t>
  </si>
  <si>
    <t>Health Ins</t>
  </si>
  <si>
    <t>Health Cr</t>
  </si>
  <si>
    <t>Disability</t>
  </si>
  <si>
    <t>Teach.Ins.&amp;Annuity</t>
  </si>
  <si>
    <t>Def Comp</t>
  </si>
  <si>
    <t>VRS Hybrid</t>
  </si>
  <si>
    <t>Fringe</t>
  </si>
  <si>
    <t>Personal</t>
  </si>
  <si>
    <t>of Cash</t>
  </si>
  <si>
    <t>Name</t>
  </si>
  <si>
    <t xml:space="preserve">Position </t>
  </si>
  <si>
    <t>Medical</t>
  </si>
  <si>
    <t>Index</t>
  </si>
  <si>
    <t>Fund</t>
  </si>
  <si>
    <t>Orgn</t>
  </si>
  <si>
    <t>Account</t>
  </si>
  <si>
    <t>Prog</t>
  </si>
  <si>
    <t>Salary</t>
  </si>
  <si>
    <t>See Note #2</t>
  </si>
  <si>
    <t>See Note #3</t>
  </si>
  <si>
    <t>(automatic)</t>
  </si>
  <si>
    <t>Based on Selection</t>
  </si>
  <si>
    <t>See Note Below</t>
  </si>
  <si>
    <t>Benefits</t>
  </si>
  <si>
    <t>Services</t>
  </si>
  <si>
    <t>% of Total Benefits</t>
  </si>
  <si>
    <t>NOTE:</t>
  </si>
  <si>
    <t>#1 Health</t>
  </si>
  <si>
    <t>COVa CARE</t>
  </si>
  <si>
    <t>FY24</t>
  </si>
  <si>
    <r>
      <rPr>
        <b/>
        <sz val="8"/>
        <rFont val="Arial"/>
        <family val="2"/>
      </rPr>
      <t>1</t>
    </r>
    <r>
      <rPr>
        <sz val="8"/>
        <rFont val="Arial"/>
        <family val="2"/>
      </rPr>
      <t xml:space="preserve"> = Single</t>
    </r>
  </si>
  <si>
    <r>
      <t>2</t>
    </r>
    <r>
      <rPr>
        <sz val="8"/>
        <rFont val="Arial"/>
        <family val="2"/>
      </rPr>
      <t xml:space="preserve"> = Employee plus One</t>
    </r>
  </si>
  <si>
    <t>3 = Family</t>
  </si>
  <si>
    <t>4= Waived</t>
  </si>
  <si>
    <t>5= Single HDHP</t>
  </si>
  <si>
    <t>6=Employee + One HDHP</t>
  </si>
  <si>
    <t>7=Family HDHP</t>
  </si>
  <si>
    <t>#2</t>
  </si>
  <si>
    <t>Enter 100% as 1.00</t>
  </si>
  <si>
    <t>Enter all % &lt; 100% as .XX</t>
  </si>
  <si>
    <t>Example:</t>
  </si>
  <si>
    <t>50% would be entered as .50</t>
  </si>
  <si>
    <t>75% would be entered as .75</t>
  </si>
  <si>
    <t>25% would be entered as .25</t>
  </si>
  <si>
    <t>This entry represents the account split. EX: If all salary will be from one (1) account, the entry would be 1.0</t>
  </si>
  <si>
    <t>#3</t>
  </si>
  <si>
    <t>This % comes from the Hire Dates Tab</t>
  </si>
  <si>
    <t>Must be 6114X (or 61131 for Bonus)</t>
  </si>
  <si>
    <t>Hourly Rate or</t>
  </si>
  <si>
    <t>Wages - Maximum of 1500 hours</t>
  </si>
  <si>
    <t>61113</t>
  </si>
  <si>
    <t>Bonus Amount</t>
  </si>
  <si>
    <t>1 Hour for Bonus</t>
  </si>
  <si>
    <t>Total Cost</t>
  </si>
  <si>
    <t>FY27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</si>
</sst>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_(* #,##0_);_(* \(#,##0\);_(* &quot;-&quot;??_);_(@_)"/>
    <numFmt numFmtId="168" formatCode="_(* #,##0.0000_);_(* \(#,##0.0000\);_(* &quot;-&quot;??_);_(@_)"/>
    <numFmt numFmtId="169" formatCode="_(* #,##0.0000_);_(* \(#,##0.0000\);_(* &quot;-&quot;????_);_(@_)"/>
    <numFmt numFmtId="170" formatCode="[$$-409]#,##0"/>
    <numFmt numFmtId="171" formatCode="0.0000"/>
  </numFmts>
  <fonts count="29">
    <font>
      <sz val="10"/>
      <name val="Arial"/>
    </font>
    <font>
      <sz val="10"/>
      <name val="Arial"/>
    </font>
    <font>
      <sz val="8"/>
      <name val="Arial"/>
      <family val="2"/>
    </font>
    <font>
      <b/>
      <sz val="8"/>
      <name val="Arial"/>
      <family val="2"/>
    </font>
    <font>
      <sz val="8"/>
      <color indexed="81"/>
      <name val="Tahoma"/>
      <family val="2"/>
    </font>
    <font>
      <sz val="10"/>
      <color indexed="81"/>
      <name val="Tahoma"/>
      <family val="2"/>
    </font>
    <font>
      <b/>
      <sz val="10"/>
      <color indexed="81"/>
      <name val="Tahoma"/>
      <family val="2"/>
    </font>
    <font>
      <sz val="12"/>
      <name val="Arial"/>
      <family val="2"/>
    </font>
    <font>
      <b/>
      <sz val="12"/>
      <name val="Arial"/>
      <family val="2"/>
    </font>
    <font>
      <b/>
      <sz val="12"/>
      <color indexed="10"/>
      <name val="Arial"/>
      <family val="2"/>
    </font>
    <font>
      <sz val="12"/>
      <color indexed="8"/>
      <name val="Tahoma"/>
      <family val="2"/>
    </font>
    <font>
      <b/>
      <sz val="12"/>
      <color indexed="8"/>
      <name val="Tahoma-Bold"/>
    </font>
    <font>
      <sz val="12"/>
      <color indexed="8"/>
      <name val="SymbolMT"/>
    </font>
    <font>
      <b/>
      <sz val="12"/>
      <color indexed="8"/>
      <name val="Tahoma"/>
      <family val="2"/>
    </font>
    <font>
      <b/>
      <u/>
      <sz val="8"/>
      <name val="Arial"/>
      <family val="2"/>
    </font>
    <font>
      <b/>
      <sz val="8"/>
      <color indexed="10"/>
      <name val="Arial"/>
      <family val="2"/>
    </font>
    <font>
      <b/>
      <u/>
      <sz val="12"/>
      <color indexed="8"/>
      <name val="Tahoma-Bold"/>
    </font>
    <font>
      <b/>
      <sz val="12"/>
      <name val="Tahoma"/>
      <family val="2"/>
    </font>
    <font>
      <b/>
      <sz val="12"/>
      <color indexed="9"/>
      <name val="Arial"/>
      <family val="2"/>
    </font>
    <font>
      <u/>
      <sz val="8"/>
      <color indexed="81"/>
      <name val="Tahoma"/>
      <family val="2"/>
    </font>
    <font>
      <b/>
      <sz val="12"/>
      <color indexed="10"/>
      <name val="Tahoma"/>
      <family val="2"/>
    </font>
    <font>
      <sz val="8"/>
      <name val="Arial"/>
      <family val="2"/>
    </font>
    <font>
      <sz val="12"/>
      <name val="Tahoma"/>
      <family val="2"/>
    </font>
    <font>
      <b/>
      <sz val="12"/>
      <color indexed="17"/>
      <name val="Arial"/>
      <family val="2"/>
    </font>
    <font>
      <b/>
      <sz val="12"/>
      <color indexed="18"/>
      <name val="Tahoma"/>
      <family val="2"/>
    </font>
    <font>
      <b/>
      <sz val="12"/>
      <color indexed="18"/>
      <name val="Arial"/>
      <family val="2"/>
    </font>
    <font>
      <sz val="12"/>
      <name val="Arial"/>
      <family val="2"/>
    </font>
    <font>
      <u/>
      <sz val="8"/>
      <name val="Arial"/>
      <family val="2"/>
    </font>
    <font>
      <sz val="9"/>
      <color rgb="FF000000"/>
      <name val="'segoe ui'  "/>
      <family val="2"/>
    </font>
  </fonts>
  <fills count="6">
    <fill>
      <patternFill patternType="none"/>
    </fill>
    <fill>
      <patternFill patternType="gray125"/>
    </fill>
    <fill>
      <patternFill patternType="solid">
        <fgColor indexed="10"/>
        <bgColor indexed="64"/>
      </patternFill>
    </fill>
    <fill>
      <patternFill patternType="solid">
        <fgColor indexed="13"/>
        <bgColor indexed="64"/>
      </patternFill>
    </fill>
    <fill>
      <patternFill patternType="solid">
        <fgColor indexed="42"/>
        <bgColor indexed="64"/>
      </patternFill>
    </fill>
    <fill>
      <patternFill patternType="solid">
        <fgColor rgb="FFFFFFFF"/>
        <bgColor indexed="64"/>
      </patternFill>
    </fill>
  </fills>
  <borders count="8">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49" fontId="2" fillId="0" borderId="0" xfId="0" applyNumberFormat="1" applyFont="1" applyAlignment="1">
      <alignment horizontal="center" wrapText="1"/>
    </xf>
    <xf numFmtId="0" fontId="2" fillId="0" borderId="0" xfId="0" applyFont="1" applyAlignment="1">
      <alignment horizontal="center" wrapText="1"/>
    </xf>
    <xf numFmtId="3" fontId="2" fillId="0" borderId="0" xfId="0" applyNumberFormat="1" applyFont="1" applyAlignment="1">
      <alignment horizontal="right"/>
    </xf>
    <xf numFmtId="10" fontId="2" fillId="0" borderId="0" xfId="3" applyNumberFormat="1" applyFont="1" applyBorder="1" applyAlignment="1">
      <alignment horizontal="center" wrapText="1"/>
    </xf>
    <xf numFmtId="0" fontId="3" fillId="0" borderId="0" xfId="0" applyFont="1" applyAlignment="1">
      <alignment horizontal="center" wrapText="1"/>
    </xf>
    <xf numFmtId="165" fontId="3" fillId="0" borderId="0" xfId="0" applyNumberFormat="1" applyFont="1" applyAlignment="1">
      <alignment horizontal="center"/>
    </xf>
    <xf numFmtId="166" fontId="3" fillId="0" borderId="0" xfId="2" applyNumberFormat="1" applyFont="1" applyBorder="1" applyAlignment="1">
      <alignment horizontal="left" indent="1"/>
    </xf>
    <xf numFmtId="3" fontId="3" fillId="0" borderId="0" xfId="0" applyNumberFormat="1" applyFont="1" applyAlignment="1">
      <alignment horizontal="center"/>
    </xf>
    <xf numFmtId="49" fontId="3" fillId="0" borderId="0" xfId="0" applyNumberFormat="1" applyFont="1" applyAlignment="1">
      <alignment horizontal="center"/>
    </xf>
    <xf numFmtId="0" fontId="3" fillId="0" borderId="0" xfId="0" applyFont="1" applyAlignment="1">
      <alignment horizontal="center"/>
    </xf>
    <xf numFmtId="49" fontId="3" fillId="0" borderId="0" xfId="0" quotePrefix="1" applyNumberFormat="1" applyFont="1" applyAlignment="1">
      <alignment horizontal="center"/>
    </xf>
    <xf numFmtId="166" fontId="3" fillId="0" borderId="0" xfId="2" applyNumberFormat="1" applyFont="1" applyBorder="1" applyAlignment="1">
      <alignment horizontal="center"/>
    </xf>
    <xf numFmtId="164" fontId="3" fillId="0" borderId="0" xfId="1" applyNumberFormat="1" applyFont="1" applyBorder="1" applyAlignment="1">
      <alignment horizontal="center"/>
    </xf>
    <xf numFmtId="168" fontId="3" fillId="0" borderId="0" xfId="1" applyNumberFormat="1" applyFont="1" applyBorder="1" applyAlignment="1">
      <alignment horizontal="center"/>
    </xf>
    <xf numFmtId="168" fontId="3" fillId="0" borderId="0" xfId="1" quotePrefix="1" applyNumberFormat="1" applyFont="1" applyBorder="1" applyAlignment="1">
      <alignment horizontal="center"/>
    </xf>
    <xf numFmtId="6" fontId="3" fillId="0" borderId="0" xfId="0" quotePrefix="1" applyNumberFormat="1" applyFont="1" applyAlignment="1">
      <alignment horizontal="center"/>
    </xf>
    <xf numFmtId="0" fontId="2" fillId="0" borderId="0" xfId="0" applyFont="1"/>
    <xf numFmtId="165" fontId="2" fillId="0" borderId="0" xfId="0" applyNumberFormat="1" applyFont="1" applyAlignment="1">
      <alignment horizontal="center"/>
    </xf>
    <xf numFmtId="49" fontId="2" fillId="0" borderId="0" xfId="0" applyNumberFormat="1" applyFont="1"/>
    <xf numFmtId="166" fontId="2" fillId="0" borderId="0" xfId="2" applyNumberFormat="1" applyFont="1" applyBorder="1" applyAlignment="1">
      <alignment horizontal="left" indent="1"/>
    </xf>
    <xf numFmtId="3" fontId="2" fillId="0" borderId="0" xfId="0" applyNumberFormat="1" applyFont="1"/>
    <xf numFmtId="0" fontId="2" fillId="0" borderId="1" xfId="0" applyFont="1" applyBorder="1" applyAlignment="1">
      <alignment horizontal="center" wrapText="1"/>
    </xf>
    <xf numFmtId="49" fontId="2" fillId="0" borderId="1" xfId="0" applyNumberFormat="1" applyFont="1" applyBorder="1" applyAlignment="1">
      <alignment horizontal="center" wrapText="1"/>
    </xf>
    <xf numFmtId="49" fontId="3" fillId="0" borderId="0" xfId="0" applyNumberFormat="1" applyFont="1" applyAlignment="1">
      <alignment horizontal="center" textRotation="90" wrapText="1"/>
    </xf>
    <xf numFmtId="49" fontId="3" fillId="0" borderId="0" xfId="0" applyNumberFormat="1" applyFont="1" applyAlignment="1">
      <alignment horizontal="center" wrapText="1"/>
    </xf>
    <xf numFmtId="166" fontId="3" fillId="0" borderId="0" xfId="2" applyNumberFormat="1" applyFont="1" applyBorder="1" applyAlignment="1">
      <alignment horizontal="center" wrapText="1"/>
    </xf>
    <xf numFmtId="0" fontId="7" fillId="0" borderId="0" xfId="0" applyFont="1" applyAlignment="1">
      <alignment horizontal="center" wrapText="1"/>
    </xf>
    <xf numFmtId="16" fontId="8" fillId="0" borderId="0" xfId="0" applyNumberFormat="1" applyFont="1" applyAlignment="1">
      <alignment horizontal="center" wrapText="1"/>
    </xf>
    <xf numFmtId="0" fontId="8" fillId="0" borderId="0" xfId="0" applyFont="1" applyAlignment="1">
      <alignment horizontal="center" wrapText="1"/>
    </xf>
    <xf numFmtId="10" fontId="8" fillId="0" borderId="0" xfId="3" quotePrefix="1" applyNumberFormat="1" applyFont="1" applyAlignment="1">
      <alignment horizontal="center" wrapText="1"/>
    </xf>
    <xf numFmtId="16" fontId="9" fillId="0" borderId="0" xfId="0" applyNumberFormat="1" applyFont="1" applyAlignment="1">
      <alignment horizontal="center" wrapText="1"/>
    </xf>
    <xf numFmtId="168" fontId="7" fillId="0" borderId="0" xfId="1" applyNumberFormat="1" applyFont="1" applyAlignment="1">
      <alignment horizontal="center"/>
    </xf>
    <xf numFmtId="0" fontId="7" fillId="0" borderId="0" xfId="0" applyFont="1"/>
    <xf numFmtId="0" fontId="7" fillId="0" borderId="0" xfId="0" applyFont="1" applyAlignment="1">
      <alignment horizontal="center"/>
    </xf>
    <xf numFmtId="3" fontId="2" fillId="0" borderId="0" xfId="0" applyNumberFormat="1" applyFont="1" applyAlignment="1">
      <alignment horizontal="center"/>
    </xf>
    <xf numFmtId="164" fontId="3" fillId="0" borderId="0" xfId="0" applyNumberFormat="1" applyFont="1" applyAlignment="1">
      <alignment horizontal="center" wrapText="1"/>
    </xf>
    <xf numFmtId="170" fontId="2" fillId="0" borderId="0" xfId="0" applyNumberFormat="1" applyFont="1"/>
    <xf numFmtId="0" fontId="15" fillId="0" borderId="0" xfId="0" applyFont="1" applyAlignment="1">
      <alignment horizontal="center" wrapText="1"/>
    </xf>
    <xf numFmtId="0" fontId="3" fillId="0" borderId="0" xfId="0" applyFont="1"/>
    <xf numFmtId="168" fontId="7" fillId="0" borderId="0" xfId="1" applyNumberFormat="1" applyFont="1" applyFill="1" applyAlignment="1">
      <alignment horizontal="center"/>
    </xf>
    <xf numFmtId="3" fontId="2" fillId="0" borderId="0" xfId="0" applyNumberFormat="1" applyFont="1" applyAlignment="1">
      <alignment horizontal="left"/>
    </xf>
    <xf numFmtId="168" fontId="18" fillId="2" borderId="0" xfId="1" applyNumberFormat="1" applyFont="1" applyFill="1" applyAlignment="1">
      <alignment horizontal="center"/>
    </xf>
    <xf numFmtId="169" fontId="7" fillId="0" borderId="0" xfId="1" quotePrefix="1" applyNumberFormat="1" applyFont="1" applyAlignment="1">
      <alignment horizontal="center"/>
    </xf>
    <xf numFmtId="0" fontId="3" fillId="0" borderId="2" xfId="0" applyFont="1" applyBorder="1" applyAlignment="1">
      <alignment horizontal="center"/>
    </xf>
    <xf numFmtId="49" fontId="3" fillId="0" borderId="2" xfId="0" applyNumberFormat="1" applyFont="1" applyBorder="1" applyAlignment="1">
      <alignment horizontal="center"/>
    </xf>
    <xf numFmtId="0" fontId="2" fillId="0" borderId="2" xfId="0" applyFont="1" applyBorder="1" applyAlignment="1">
      <alignment horizontal="center" wrapText="1"/>
    </xf>
    <xf numFmtId="166" fontId="3" fillId="0" borderId="2" xfId="2" applyNumberFormat="1" applyFont="1" applyBorder="1" applyAlignment="1">
      <alignment horizontal="center"/>
    </xf>
    <xf numFmtId="168" fontId="0" fillId="0" borderId="0" xfId="0" applyNumberFormat="1"/>
    <xf numFmtId="0" fontId="9" fillId="0" borderId="0" xfId="0" applyFont="1" applyAlignment="1">
      <alignment wrapText="1"/>
    </xf>
    <xf numFmtId="43" fontId="0" fillId="0" borderId="0" xfId="0" applyNumberFormat="1"/>
    <xf numFmtId="0" fontId="3" fillId="0" borderId="3" xfId="0" applyFont="1" applyBorder="1" applyAlignment="1">
      <alignment horizontal="center" wrapText="1"/>
    </xf>
    <xf numFmtId="49" fontId="2" fillId="0" borderId="3" xfId="0" applyNumberFormat="1" applyFont="1" applyBorder="1" applyAlignment="1">
      <alignment horizontal="center" wrapText="1"/>
    </xf>
    <xf numFmtId="171" fontId="3" fillId="0" borderId="0" xfId="0" applyNumberFormat="1" applyFont="1" applyAlignment="1">
      <alignment horizontal="center"/>
    </xf>
    <xf numFmtId="49" fontId="3" fillId="0" borderId="0" xfId="1" applyNumberFormat="1" applyFont="1" applyFill="1" applyBorder="1" applyAlignment="1">
      <alignment horizontal="center"/>
    </xf>
    <xf numFmtId="164" fontId="3" fillId="0" borderId="0" xfId="1" applyNumberFormat="1" applyFont="1" applyBorder="1" applyAlignment="1">
      <alignment horizontal="center" wrapText="1"/>
    </xf>
    <xf numFmtId="0" fontId="2" fillId="3" borderId="0" xfId="0" applyFont="1" applyFill="1" applyAlignment="1">
      <alignment wrapText="1"/>
    </xf>
    <xf numFmtId="0" fontId="3" fillId="0" borderId="2" xfId="0" applyFont="1" applyBorder="1" applyAlignment="1">
      <alignment horizontal="center" wrapText="1"/>
    </xf>
    <xf numFmtId="37" fontId="2" fillId="0" borderId="0" xfId="0" applyNumberFormat="1" applyFont="1" applyAlignment="1">
      <alignment wrapText="1"/>
    </xf>
    <xf numFmtId="3" fontId="2" fillId="0" borderId="0" xfId="2" applyNumberFormat="1" applyFont="1" applyBorder="1" applyAlignment="1">
      <alignment horizontal="right" wrapText="1"/>
    </xf>
    <xf numFmtId="37" fontId="2" fillId="0" borderId="3" xfId="0" applyNumberFormat="1" applyFont="1" applyBorder="1"/>
    <xf numFmtId="3" fontId="2" fillId="0" borderId="0" xfId="2" applyNumberFormat="1" applyFont="1" applyBorder="1" applyAlignment="1">
      <alignment wrapText="1"/>
    </xf>
    <xf numFmtId="3" fontId="2" fillId="0" borderId="0" xfId="0" applyNumberFormat="1" applyFont="1" applyAlignment="1">
      <alignment horizontal="right" wrapText="1"/>
    </xf>
    <xf numFmtId="3" fontId="2" fillId="0" borderId="1" xfId="2" applyNumberFormat="1" applyFont="1" applyBorder="1" applyAlignment="1">
      <alignment horizontal="right" wrapText="1"/>
    </xf>
    <xf numFmtId="3" fontId="2" fillId="0" borderId="1" xfId="2" applyNumberFormat="1" applyFont="1" applyBorder="1" applyAlignment="1">
      <alignment wrapText="1"/>
    </xf>
    <xf numFmtId="3" fontId="2" fillId="0" borderId="1" xfId="0" applyNumberFormat="1" applyFont="1" applyBorder="1" applyAlignment="1">
      <alignment horizontal="right" wrapText="1"/>
    </xf>
    <xf numFmtId="165"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14" fillId="0" borderId="0" xfId="0" applyNumberFormat="1" applyFont="1"/>
    <xf numFmtId="49" fontId="3" fillId="0" borderId="0" xfId="0" applyNumberFormat="1" applyFont="1"/>
    <xf numFmtId="0" fontId="24" fillId="0" borderId="4" xfId="0" applyFont="1" applyBorder="1" applyAlignment="1">
      <alignment horizontal="center" vertical="top"/>
    </xf>
    <xf numFmtId="0" fontId="25" fillId="0" borderId="0" xfId="0" applyFont="1" applyAlignment="1">
      <alignment vertical="top"/>
    </xf>
    <xf numFmtId="0" fontId="24" fillId="0" borderId="5" xfId="0" applyFont="1" applyBorder="1" applyAlignment="1">
      <alignment horizontal="center" vertical="top"/>
    </xf>
    <xf numFmtId="0" fontId="24" fillId="0" borderId="6" xfId="0" applyFont="1" applyBorder="1" applyAlignment="1">
      <alignment horizontal="center" vertical="top"/>
    </xf>
    <xf numFmtId="0" fontId="16" fillId="0" borderId="6" xfId="0" applyFont="1" applyBorder="1" applyAlignment="1">
      <alignment vertical="top"/>
    </xf>
    <xf numFmtId="0" fontId="26" fillId="0" borderId="0" xfId="0" applyFont="1" applyAlignment="1">
      <alignment vertical="top"/>
    </xf>
    <xf numFmtId="0" fontId="11" fillId="0" borderId="6" xfId="0" applyFont="1" applyBorder="1" applyAlignment="1">
      <alignment vertical="top"/>
    </xf>
    <xf numFmtId="0" fontId="11" fillId="0" borderId="6" xfId="0" applyFont="1" applyBorder="1" applyAlignment="1">
      <alignment vertical="top" wrapText="1" shrinkToFit="1"/>
    </xf>
    <xf numFmtId="0" fontId="10" fillId="0" borderId="6" xfId="0" applyFont="1" applyBorder="1" applyAlignment="1">
      <alignment vertical="top"/>
    </xf>
    <xf numFmtId="0" fontId="10" fillId="0" borderId="6" xfId="0" applyFont="1" applyBorder="1" applyAlignment="1">
      <alignment vertical="top" wrapText="1"/>
    </xf>
    <xf numFmtId="0" fontId="10" fillId="0" borderId="6" xfId="0" applyFont="1" applyBorder="1" applyAlignment="1">
      <alignment horizontal="left" vertical="top" wrapText="1"/>
    </xf>
    <xf numFmtId="0" fontId="26" fillId="0" borderId="0" xfId="0" applyFont="1" applyAlignment="1">
      <alignment vertical="top" wrapText="1"/>
    </xf>
    <xf numFmtId="0" fontId="12" fillId="0" borderId="6" xfId="0" applyFont="1" applyBorder="1" applyAlignment="1">
      <alignment vertical="top"/>
    </xf>
    <xf numFmtId="0" fontId="11" fillId="0" borderId="6" xfId="0" applyFont="1" applyBorder="1" applyAlignment="1">
      <alignment vertical="top" wrapText="1"/>
    </xf>
    <xf numFmtId="0" fontId="20" fillId="0" borderId="6" xfId="0" applyFont="1" applyBorder="1" applyAlignment="1">
      <alignment vertical="top"/>
    </xf>
    <xf numFmtId="0" fontId="22" fillId="0" borderId="6" xfId="0" applyFont="1" applyBorder="1" applyAlignment="1">
      <alignment vertical="top"/>
    </xf>
    <xf numFmtId="0" fontId="13" fillId="0" borderId="6" xfId="0" applyFont="1" applyBorder="1" applyAlignment="1">
      <alignment vertical="top" wrapText="1"/>
    </xf>
    <xf numFmtId="0" fontId="10" fillId="0" borderId="5" xfId="0" applyFont="1" applyBorder="1" applyAlignment="1">
      <alignment vertical="top"/>
    </xf>
    <xf numFmtId="0" fontId="10" fillId="0" borderId="0" xfId="0" applyFont="1" applyAlignment="1">
      <alignment vertical="top"/>
    </xf>
    <xf numFmtId="16" fontId="7" fillId="3" borderId="0" xfId="0" quotePrefix="1" applyNumberFormat="1" applyFont="1" applyFill="1" applyAlignment="1">
      <alignment horizontal="left" wrapText="1"/>
    </xf>
    <xf numFmtId="16" fontId="7" fillId="4" borderId="0" xfId="0" quotePrefix="1" applyNumberFormat="1" applyFont="1" applyFill="1" applyAlignment="1">
      <alignment horizontal="left"/>
    </xf>
    <xf numFmtId="16" fontId="7" fillId="0" borderId="0" xfId="0" quotePrefix="1" applyNumberFormat="1" applyFont="1" applyAlignment="1">
      <alignment horizontal="left" wrapText="1"/>
    </xf>
    <xf numFmtId="49" fontId="27" fillId="0" borderId="0" xfId="0" applyNumberFormat="1" applyFont="1"/>
    <xf numFmtId="49" fontId="2" fillId="0" borderId="0" xfId="2" applyNumberFormat="1" applyFont="1" applyBorder="1" applyAlignment="1">
      <alignment horizontal="left" indent="1"/>
    </xf>
    <xf numFmtId="0" fontId="28" fillId="5" borderId="7" xfId="0" applyFont="1" applyFill="1" applyBorder="1" applyAlignment="1">
      <alignment horizontal="left" vertical="center"/>
    </xf>
    <xf numFmtId="0" fontId="28" fillId="0" borderId="7" xfId="0" applyFont="1" applyBorder="1" applyAlignment="1">
      <alignment horizontal="left" vertical="center"/>
    </xf>
    <xf numFmtId="2" fontId="2" fillId="0" borderId="0" xfId="0" applyNumberFormat="1" applyFont="1" applyAlignment="1">
      <alignment horizontal="center" wrapText="1"/>
    </xf>
    <xf numFmtId="37" fontId="2" fillId="0" borderId="0" xfId="1" applyNumberFormat="1" applyFont="1" applyFill="1" applyBorder="1" applyAlignment="1">
      <alignment wrapText="1"/>
    </xf>
    <xf numFmtId="37" fontId="2" fillId="0" borderId="0" xfId="0" quotePrefix="1" applyNumberFormat="1" applyFont="1" applyAlignment="1">
      <alignment wrapText="1"/>
    </xf>
    <xf numFmtId="10" fontId="2" fillId="0" borderId="0" xfId="3" applyNumberFormat="1" applyFont="1" applyFill="1" applyBorder="1" applyAlignment="1">
      <alignment horizontal="center" wrapText="1"/>
    </xf>
    <xf numFmtId="0" fontId="28" fillId="5" borderId="7" xfId="0" applyFont="1" applyFill="1" applyBorder="1" applyAlignment="1">
      <alignment horizontal="center" vertical="center"/>
    </xf>
    <xf numFmtId="0" fontId="28" fillId="5" borderId="7" xfId="0" quotePrefix="1" applyFont="1" applyFill="1" applyBorder="1" applyAlignment="1">
      <alignment horizontal="center" vertical="center"/>
    </xf>
    <xf numFmtId="0" fontId="28" fillId="0" borderId="7" xfId="0" applyFont="1" applyBorder="1" applyAlignment="1">
      <alignment horizontal="center" vertical="center"/>
    </xf>
    <xf numFmtId="0" fontId="2"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xf numFmtId="0" fontId="2" fillId="0" borderId="3" xfId="0" applyFont="1" applyBorder="1" applyAlignment="1">
      <alignment horizontal="left" wrapText="1"/>
    </xf>
    <xf numFmtId="0" fontId="14" fillId="0" borderId="0" xfId="0" applyFont="1" applyAlignment="1">
      <alignment horizontal="left"/>
    </xf>
    <xf numFmtId="49" fontId="3" fillId="0" borderId="0" xfId="0" applyNumberFormat="1" applyFont="1" applyAlignment="1">
      <alignment horizontal="left"/>
    </xf>
    <xf numFmtId="0" fontId="2" fillId="0" borderId="0" xfId="0" applyFont="1" applyAlignment="1">
      <alignment horizontal="left" wrapText="1"/>
    </xf>
    <xf numFmtId="167" fontId="2" fillId="0" borderId="0" xfId="1" applyNumberFormat="1" applyFont="1" applyFill="1" applyBorder="1" applyAlignment="1"/>
    <xf numFmtId="167" fontId="2" fillId="0" borderId="0" xfId="1" applyNumberFormat="1" applyFont="1" applyBorder="1" applyAlignment="1"/>
    <xf numFmtId="0" fontId="2" fillId="0" borderId="0" xfId="0" applyFont="1" applyAlignment="1">
      <alignment horizontal="center"/>
    </xf>
    <xf numFmtId="49" fontId="2" fillId="0" borderId="0" xfId="0" applyNumberFormat="1" applyFont="1" applyAlignment="1">
      <alignment horizontal="center"/>
    </xf>
    <xf numFmtId="164" fontId="28" fillId="5" borderId="7" xfId="0" applyNumberFormat="1" applyFont="1" applyFill="1" applyBorder="1" applyAlignment="1">
      <alignment horizontal="right" vertical="center"/>
    </xf>
    <xf numFmtId="167" fontId="2" fillId="0" borderId="0" xfId="1" applyNumberFormat="1" applyFont="1" applyFill="1" applyBorder="1" applyAlignment="1">
      <alignment horizontal="center"/>
    </xf>
    <xf numFmtId="10" fontId="2" fillId="0" borderId="3" xfId="3" applyNumberFormat="1" applyFont="1" applyBorder="1" applyAlignment="1">
      <alignment horizontal="right"/>
    </xf>
    <xf numFmtId="10" fontId="2" fillId="0" borderId="3" xfId="3" applyNumberFormat="1" applyFont="1" applyBorder="1" applyAlignment="1">
      <alignment horizontal="center" wrapText="1"/>
    </xf>
    <xf numFmtId="0" fontId="7" fillId="0" borderId="0" xfId="0" applyFont="1" applyAlignment="1">
      <alignment vertical="top"/>
    </xf>
    <xf numFmtId="49" fontId="3" fillId="0" borderId="0" xfId="0" applyNumberFormat="1" applyFont="1" applyAlignment="1">
      <alignment horizontal="center"/>
    </xf>
    <xf numFmtId="49" fontId="3" fillId="0" borderId="1" xfId="0" applyNumberFormat="1" applyFont="1" applyBorder="1" applyAlignment="1">
      <alignment horizontal="center"/>
    </xf>
    <xf numFmtId="0" fontId="0" fillId="0" borderId="1" xfId="0"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13</xdr:col>
      <xdr:colOff>209550</xdr:colOff>
      <xdr:row>1</xdr:row>
      <xdr:rowOff>19050</xdr:rowOff>
    </xdr:from>
    <xdr:to>
      <xdr:col>13</xdr:col>
      <xdr:colOff>209550</xdr:colOff>
      <xdr:row>1</xdr:row>
      <xdr:rowOff>466725</xdr:rowOff>
    </xdr:to>
    <xdr:sp macro="" textlink="">
      <xdr:nvSpPr>
        <xdr:cNvPr id="12481" name="Line 235">
          <a:extLst>
            <a:ext uri="{FF2B5EF4-FFF2-40B4-BE49-F238E27FC236}">
              <a16:creationId xmlns:a16="http://schemas.microsoft.com/office/drawing/2014/main" id="{4D2CC321-D645-0149-4D92-8D589F245D6B}"/>
            </a:ext>
          </a:extLst>
        </xdr:cNvPr>
        <xdr:cNvSpPr>
          <a:spLocks noChangeShapeType="1"/>
        </xdr:cNvSpPr>
      </xdr:nvSpPr>
      <xdr:spPr bwMode="auto">
        <a:xfrm>
          <a:off x="8877300" y="1304925"/>
          <a:ext cx="0" cy="4476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190500</xdr:colOff>
      <xdr:row>1</xdr:row>
      <xdr:rowOff>0</xdr:rowOff>
    </xdr:from>
    <xdr:to>
      <xdr:col>19</xdr:col>
      <xdr:colOff>200025</xdr:colOff>
      <xdr:row>1</xdr:row>
      <xdr:rowOff>438150</xdr:rowOff>
    </xdr:to>
    <xdr:sp macro="" textlink="">
      <xdr:nvSpPr>
        <xdr:cNvPr id="12482" name="Line 236">
          <a:extLst>
            <a:ext uri="{FF2B5EF4-FFF2-40B4-BE49-F238E27FC236}">
              <a16:creationId xmlns:a16="http://schemas.microsoft.com/office/drawing/2014/main" id="{8025D425-A7EC-72DD-6A93-1E578E12B08A}"/>
            </a:ext>
          </a:extLst>
        </xdr:cNvPr>
        <xdr:cNvSpPr>
          <a:spLocks noChangeShapeType="1"/>
        </xdr:cNvSpPr>
      </xdr:nvSpPr>
      <xdr:spPr bwMode="auto">
        <a:xfrm>
          <a:off x="13001625" y="1285875"/>
          <a:ext cx="9525"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190500</xdr:colOff>
      <xdr:row>1</xdr:row>
      <xdr:rowOff>0</xdr:rowOff>
    </xdr:from>
    <xdr:to>
      <xdr:col>21</xdr:col>
      <xdr:colOff>200025</xdr:colOff>
      <xdr:row>1</xdr:row>
      <xdr:rowOff>438150</xdr:rowOff>
    </xdr:to>
    <xdr:sp macro="" textlink="">
      <xdr:nvSpPr>
        <xdr:cNvPr id="12483" name="Line 236">
          <a:extLst>
            <a:ext uri="{FF2B5EF4-FFF2-40B4-BE49-F238E27FC236}">
              <a16:creationId xmlns:a16="http://schemas.microsoft.com/office/drawing/2014/main" id="{491FE341-CADF-5EB9-3CCB-61289B52F5E0}"/>
            </a:ext>
          </a:extLst>
        </xdr:cNvPr>
        <xdr:cNvSpPr>
          <a:spLocks noChangeShapeType="1"/>
        </xdr:cNvSpPr>
      </xdr:nvSpPr>
      <xdr:spPr bwMode="auto">
        <a:xfrm>
          <a:off x="14173200" y="1285875"/>
          <a:ext cx="9525" cy="438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E42B1-9C66-46C8-838B-ED6B95724C8F}">
  <dimension ref="A1:A550"/>
  <sheetViews>
    <sheetView topLeftCell="A24" zoomScaleNormal="100" workbookViewId="0">
      <selection activeCell="A39" sqref="A39"/>
    </sheetView>
  </sheetViews>
  <sheetFormatPr defaultRowHeight="15"/>
  <cols>
    <col min="1" max="1" width="105.5703125" style="75" customWidth="1"/>
    <col min="2" max="16384" width="9.140625" style="75"/>
  </cols>
  <sheetData>
    <row r="1" spans="1:1" s="71" customFormat="1" ht="15.75">
      <c r="A1" s="70" t="s">
        <v>0</v>
      </c>
    </row>
    <row r="2" spans="1:1" s="71" customFormat="1" ht="16.5" thickBot="1">
      <c r="A2" s="72" t="s">
        <v>1</v>
      </c>
    </row>
    <row r="3" spans="1:1" s="71" customFormat="1" ht="15.75">
      <c r="A3" s="73"/>
    </row>
    <row r="4" spans="1:1" ht="18.75" customHeight="1">
      <c r="A4" s="74" t="s">
        <v>2</v>
      </c>
    </row>
    <row r="5" spans="1:1" ht="18.75" customHeight="1">
      <c r="A5" s="76" t="s">
        <v>3</v>
      </c>
    </row>
    <row r="6" spans="1:1" ht="15.75">
      <c r="A6" s="76"/>
    </row>
    <row r="7" spans="1:1" ht="31.5">
      <c r="A7" s="77" t="s">
        <v>4</v>
      </c>
    </row>
    <row r="8" spans="1:1" ht="15.75">
      <c r="A8" s="76"/>
    </row>
    <row r="9" spans="1:1" ht="18.75" customHeight="1">
      <c r="A9" s="76" t="s">
        <v>5</v>
      </c>
    </row>
    <row r="10" spans="1:1" ht="18.75" customHeight="1">
      <c r="A10" s="76" t="s">
        <v>6</v>
      </c>
    </row>
    <row r="11" spans="1:1" ht="18.75" customHeight="1">
      <c r="A11" s="78"/>
    </row>
    <row r="12" spans="1:1" ht="30.75">
      <c r="A12" s="79" t="s">
        <v>7</v>
      </c>
    </row>
    <row r="13" spans="1:1">
      <c r="A13" s="79"/>
    </row>
    <row r="14" spans="1:1" ht="31.5" customHeight="1">
      <c r="A14" s="79" t="s">
        <v>8</v>
      </c>
    </row>
    <row r="15" spans="1:1" ht="15" customHeight="1">
      <c r="A15" s="79"/>
    </row>
    <row r="16" spans="1:1" s="81" customFormat="1" ht="53.25" customHeight="1">
      <c r="A16" s="80" t="s">
        <v>9</v>
      </c>
    </row>
    <row r="17" spans="1:1" s="81" customFormat="1" ht="15" customHeight="1">
      <c r="A17" s="79"/>
    </row>
    <row r="18" spans="1:1" ht="18.75" customHeight="1">
      <c r="A18" s="78" t="s">
        <v>10</v>
      </c>
    </row>
    <row r="19" spans="1:1" ht="18.75" customHeight="1">
      <c r="A19" s="82" t="s">
        <v>11</v>
      </c>
    </row>
    <row r="20" spans="1:1" ht="18.75" customHeight="1">
      <c r="A20" s="82" t="s">
        <v>12</v>
      </c>
    </row>
    <row r="21" spans="1:1" ht="18.75" customHeight="1">
      <c r="A21" s="82" t="s">
        <v>13</v>
      </c>
    </row>
    <row r="22" spans="1:1" ht="18.75" customHeight="1">
      <c r="A22" s="82" t="s">
        <v>14</v>
      </c>
    </row>
    <row r="23" spans="1:1" ht="18.75" customHeight="1">
      <c r="A23" s="82" t="s">
        <v>15</v>
      </c>
    </row>
    <row r="24" spans="1:1" ht="34.5" customHeight="1">
      <c r="A24" s="83" t="s">
        <v>16</v>
      </c>
    </row>
    <row r="25" spans="1:1" ht="15" customHeight="1">
      <c r="A25" s="83"/>
    </row>
    <row r="26" spans="1:1" ht="15" customHeight="1">
      <c r="A26" s="80" t="s">
        <v>17</v>
      </c>
    </row>
    <row r="27" spans="1:1" ht="15" customHeight="1">
      <c r="A27" s="83"/>
    </row>
    <row r="28" spans="1:1" ht="35.25" customHeight="1">
      <c r="A28" s="80" t="s">
        <v>18</v>
      </c>
    </row>
    <row r="29" spans="1:1" ht="15" customHeight="1">
      <c r="A29" s="84"/>
    </row>
    <row r="30" spans="1:1" ht="18.75" customHeight="1">
      <c r="A30" s="85" t="s">
        <v>19</v>
      </c>
    </row>
    <row r="31" spans="1:1" ht="15" customHeight="1">
      <c r="A31" s="85"/>
    </row>
    <row r="32" spans="1:1" ht="30.75" customHeight="1">
      <c r="A32" s="79" t="s">
        <v>20</v>
      </c>
    </row>
    <row r="33" spans="1:1" ht="15" customHeight="1">
      <c r="A33" s="78"/>
    </row>
    <row r="34" spans="1:1" ht="44.25" customHeight="1">
      <c r="A34" s="79" t="s">
        <v>21</v>
      </c>
    </row>
    <row r="35" spans="1:1" ht="15" customHeight="1">
      <c r="A35" s="79"/>
    </row>
    <row r="36" spans="1:1" ht="33" customHeight="1">
      <c r="A36" s="86" t="s">
        <v>22</v>
      </c>
    </row>
    <row r="37" spans="1:1" ht="15" customHeight="1">
      <c r="A37" s="76"/>
    </row>
    <row r="38" spans="1:1" ht="18.75" customHeight="1">
      <c r="A38" s="76" t="s">
        <v>23</v>
      </c>
    </row>
    <row r="39" spans="1:1" ht="18.75" customHeight="1">
      <c r="A39" s="78" t="s">
        <v>24</v>
      </c>
    </row>
    <row r="40" spans="1:1" ht="18.75" customHeight="1" thickBot="1">
      <c r="A40" s="87"/>
    </row>
    <row r="41" spans="1:1" ht="18.75" customHeight="1">
      <c r="A41" s="88"/>
    </row>
    <row r="42" spans="1:1" ht="18.75" customHeight="1">
      <c r="A42" s="88"/>
    </row>
    <row r="43" spans="1:1" ht="18.75" customHeight="1">
      <c r="A43" s="118"/>
    </row>
    <row r="44" spans="1:1" ht="18.75" customHeight="1">
      <c r="A44" s="118"/>
    </row>
    <row r="45" spans="1:1" ht="18.75" customHeight="1">
      <c r="A45" s="88"/>
    </row>
    <row r="46" spans="1:1" ht="18.75" customHeight="1">
      <c r="A46" s="118"/>
    </row>
    <row r="47" spans="1:1" ht="18.75" customHeight="1">
      <c r="A47" s="118"/>
    </row>
    <row r="48" spans="1:1" ht="18.75" customHeight="1">
      <c r="A48" s="118"/>
    </row>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sheetData>
  <phoneticPr fontId="0" type="noConversion"/>
  <pageMargins left="0.5" right="0.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F02B9-9D8C-4B2B-9E72-FC2A4D2AE372}">
  <dimension ref="A1:H28"/>
  <sheetViews>
    <sheetView zoomScale="75" workbookViewId="0">
      <selection activeCell="F14" sqref="F14"/>
    </sheetView>
  </sheetViews>
  <sheetFormatPr defaultRowHeight="12.75"/>
  <cols>
    <col min="2" max="2" width="8.85546875" bestFit="1" customWidth="1"/>
    <col min="3" max="3" width="14.140625" customWidth="1"/>
    <col min="4" max="4" width="14.140625" hidden="1" customWidth="1"/>
    <col min="5" max="5" width="22" hidden="1" customWidth="1"/>
    <col min="6" max="6" width="22" customWidth="1"/>
    <col min="7" max="7" width="22.42578125" customWidth="1"/>
  </cols>
  <sheetData>
    <row r="1" spans="1:8" ht="82.5" customHeight="1">
      <c r="A1" s="27"/>
      <c r="B1" s="28" t="s">
        <v>25</v>
      </c>
      <c r="C1" s="29" t="s">
        <v>26</v>
      </c>
      <c r="D1" s="29" t="s">
        <v>27</v>
      </c>
      <c r="E1" s="30" t="s">
        <v>28</v>
      </c>
      <c r="F1" s="30" t="s">
        <v>29</v>
      </c>
      <c r="G1" s="31" t="s">
        <v>30</v>
      </c>
    </row>
    <row r="2" spans="1:8" ht="16.5" customHeight="1">
      <c r="A2" s="27">
        <v>1</v>
      </c>
      <c r="B2" s="89" t="s">
        <v>31</v>
      </c>
      <c r="C2" s="27">
        <v>24</v>
      </c>
      <c r="D2" s="27">
        <v>11</v>
      </c>
      <c r="E2" s="43">
        <v>1</v>
      </c>
      <c r="F2" s="43">
        <f>24/$C$2</f>
        <v>1</v>
      </c>
      <c r="G2" s="29"/>
    </row>
    <row r="3" spans="1:8" ht="14.25" customHeight="1">
      <c r="A3" s="27">
        <v>2</v>
      </c>
      <c r="B3" s="89" t="s">
        <v>32</v>
      </c>
      <c r="C3" s="27">
        <v>23</v>
      </c>
      <c r="D3" s="27">
        <v>10</v>
      </c>
      <c r="E3" s="40">
        <f>C3/$C$2</f>
        <v>0.95833333333333337</v>
      </c>
      <c r="F3" s="40">
        <f>C3/$C$2</f>
        <v>0.95833333333333337</v>
      </c>
      <c r="G3" s="29"/>
    </row>
    <row r="4" spans="1:8" ht="13.5" customHeight="1">
      <c r="A4" s="27">
        <v>3</v>
      </c>
      <c r="B4" s="89" t="s">
        <v>33</v>
      </c>
      <c r="C4" s="27">
        <v>22</v>
      </c>
      <c r="D4" s="27">
        <v>9</v>
      </c>
      <c r="E4" s="40">
        <f>C4/$C$2</f>
        <v>0.91666666666666663</v>
      </c>
      <c r="F4" s="40">
        <f t="shared" ref="F4:F26" si="0">C4/$C$2</f>
        <v>0.91666666666666663</v>
      </c>
      <c r="G4" s="29"/>
    </row>
    <row r="5" spans="1:8" ht="15" customHeight="1">
      <c r="A5" s="27">
        <v>4</v>
      </c>
      <c r="B5" s="89" t="s">
        <v>34</v>
      </c>
      <c r="C5" s="27">
        <v>21</v>
      </c>
      <c r="D5" s="27">
        <v>8</v>
      </c>
      <c r="E5" s="40">
        <f>C5/$C$2</f>
        <v>0.875</v>
      </c>
      <c r="F5" s="40">
        <f t="shared" si="0"/>
        <v>0.875</v>
      </c>
      <c r="G5" s="29"/>
    </row>
    <row r="6" spans="1:8" ht="13.5" customHeight="1">
      <c r="A6" s="27">
        <v>5</v>
      </c>
      <c r="B6" s="89" t="s">
        <v>35</v>
      </c>
      <c r="C6" s="27">
        <v>20</v>
      </c>
      <c r="D6" s="27">
        <v>7</v>
      </c>
      <c r="E6" s="40">
        <f>C6/$C$2</f>
        <v>0.83333333333333337</v>
      </c>
      <c r="F6" s="40">
        <f t="shared" si="0"/>
        <v>0.83333333333333337</v>
      </c>
      <c r="G6" s="29"/>
    </row>
    <row r="7" spans="1:8" ht="57" customHeight="1">
      <c r="A7" s="27"/>
      <c r="B7" s="89" t="s">
        <v>36</v>
      </c>
      <c r="C7" s="27"/>
      <c r="D7" s="27"/>
      <c r="E7" s="42">
        <v>0.81</v>
      </c>
      <c r="F7" s="42">
        <v>0.8125</v>
      </c>
      <c r="G7" s="49" t="s">
        <v>37</v>
      </c>
    </row>
    <row r="8" spans="1:8" ht="15" customHeight="1">
      <c r="A8" s="27">
        <v>6</v>
      </c>
      <c r="B8" s="89" t="s">
        <v>38</v>
      </c>
      <c r="C8" s="27">
        <v>19</v>
      </c>
      <c r="D8" s="27">
        <v>6</v>
      </c>
      <c r="E8" s="40">
        <f t="shared" ref="E8:E28" si="1">C8/$C$2</f>
        <v>0.79166666666666663</v>
      </c>
      <c r="F8" s="40">
        <f t="shared" si="0"/>
        <v>0.79166666666666663</v>
      </c>
      <c r="G8" s="29"/>
      <c r="H8" s="50"/>
    </row>
    <row r="9" spans="1:8" ht="15" customHeight="1">
      <c r="A9" s="27">
        <v>7</v>
      </c>
      <c r="B9" s="89" t="s">
        <v>39</v>
      </c>
      <c r="C9" s="27">
        <v>18</v>
      </c>
      <c r="D9" s="27">
        <v>5</v>
      </c>
      <c r="E9" s="40">
        <f t="shared" si="1"/>
        <v>0.75</v>
      </c>
      <c r="F9" s="40">
        <f t="shared" si="0"/>
        <v>0.75</v>
      </c>
      <c r="G9" s="29"/>
      <c r="H9" s="48"/>
    </row>
    <row r="10" spans="1:8" ht="15" customHeight="1">
      <c r="A10" s="27">
        <v>8</v>
      </c>
      <c r="B10" s="89" t="s">
        <v>40</v>
      </c>
      <c r="C10" s="27">
        <v>17</v>
      </c>
      <c r="D10" s="27">
        <v>4</v>
      </c>
      <c r="E10" s="40">
        <f t="shared" si="1"/>
        <v>0.70833333333333337</v>
      </c>
      <c r="F10" s="40">
        <f t="shared" si="0"/>
        <v>0.70833333333333337</v>
      </c>
      <c r="G10" s="29"/>
    </row>
    <row r="11" spans="1:8" ht="15" customHeight="1">
      <c r="A11" s="27">
        <v>9</v>
      </c>
      <c r="B11" s="89" t="s">
        <v>41</v>
      </c>
      <c r="C11" s="27">
        <v>16</v>
      </c>
      <c r="D11" s="27">
        <v>3</v>
      </c>
      <c r="E11" s="40">
        <f t="shared" si="1"/>
        <v>0.66666666666666663</v>
      </c>
      <c r="F11" s="40">
        <f t="shared" si="0"/>
        <v>0.66666666666666663</v>
      </c>
      <c r="G11" s="29"/>
    </row>
    <row r="12" spans="1:8" ht="15" customHeight="1">
      <c r="A12" s="27">
        <v>10</v>
      </c>
      <c r="B12" s="89" t="s">
        <v>42</v>
      </c>
      <c r="C12" s="27">
        <v>15</v>
      </c>
      <c r="D12" s="27">
        <v>2</v>
      </c>
      <c r="E12" s="40">
        <f t="shared" si="1"/>
        <v>0.625</v>
      </c>
      <c r="F12" s="40">
        <f t="shared" si="0"/>
        <v>0.625</v>
      </c>
      <c r="G12" s="29"/>
    </row>
    <row r="13" spans="1:8" ht="15" customHeight="1">
      <c r="A13" s="27">
        <v>11</v>
      </c>
      <c r="B13" s="89" t="s">
        <v>43</v>
      </c>
      <c r="C13" s="27">
        <v>14</v>
      </c>
      <c r="D13" s="27">
        <v>1</v>
      </c>
      <c r="E13" s="40">
        <f t="shared" si="1"/>
        <v>0.58333333333333337</v>
      </c>
      <c r="F13" s="40">
        <f t="shared" si="0"/>
        <v>0.58333333333333337</v>
      </c>
      <c r="G13" s="29"/>
    </row>
    <row r="14" spans="1:8" ht="15" customHeight="1">
      <c r="A14" s="27">
        <v>12</v>
      </c>
      <c r="B14" s="90" t="s">
        <v>44</v>
      </c>
      <c r="C14" s="27">
        <v>13</v>
      </c>
      <c r="D14" s="27"/>
      <c r="E14" s="40">
        <f t="shared" si="1"/>
        <v>0.54166666666666663</v>
      </c>
      <c r="F14" s="40">
        <f t="shared" si="0"/>
        <v>0.54166666666666663</v>
      </c>
      <c r="G14" s="29"/>
    </row>
    <row r="15" spans="1:8" ht="15" customHeight="1">
      <c r="A15" s="27">
        <v>13</v>
      </c>
      <c r="B15" s="90" t="s">
        <v>45</v>
      </c>
      <c r="C15" s="27">
        <v>12</v>
      </c>
      <c r="D15" s="27"/>
      <c r="E15" s="40">
        <f t="shared" si="1"/>
        <v>0.5</v>
      </c>
      <c r="F15" s="40">
        <f t="shared" si="0"/>
        <v>0.5</v>
      </c>
      <c r="G15" s="29"/>
    </row>
    <row r="16" spans="1:8" ht="15" customHeight="1">
      <c r="A16" s="27">
        <v>14</v>
      </c>
      <c r="B16" s="90" t="s">
        <v>46</v>
      </c>
      <c r="C16" s="27">
        <v>11</v>
      </c>
      <c r="D16" s="27"/>
      <c r="E16" s="40">
        <f t="shared" si="1"/>
        <v>0.45833333333333331</v>
      </c>
      <c r="F16" s="40">
        <f t="shared" si="0"/>
        <v>0.45833333333333331</v>
      </c>
      <c r="G16" s="29"/>
    </row>
    <row r="17" spans="1:7" ht="15" customHeight="1">
      <c r="A17" s="27">
        <v>15</v>
      </c>
      <c r="B17" s="90" t="s">
        <v>47</v>
      </c>
      <c r="C17" s="27">
        <v>10</v>
      </c>
      <c r="D17" s="27"/>
      <c r="E17" s="40">
        <f t="shared" si="1"/>
        <v>0.41666666666666669</v>
      </c>
      <c r="F17" s="40">
        <f t="shared" si="0"/>
        <v>0.41666666666666669</v>
      </c>
      <c r="G17" s="29"/>
    </row>
    <row r="18" spans="1:7" ht="15" customHeight="1">
      <c r="A18" s="27">
        <v>16</v>
      </c>
      <c r="B18" s="90" t="s">
        <v>48</v>
      </c>
      <c r="C18" s="27">
        <v>9</v>
      </c>
      <c r="D18" s="27"/>
      <c r="E18" s="40">
        <f t="shared" si="1"/>
        <v>0.375</v>
      </c>
      <c r="F18" s="40">
        <f t="shared" si="0"/>
        <v>0.375</v>
      </c>
      <c r="G18" s="29"/>
    </row>
    <row r="19" spans="1:7" ht="15" customHeight="1">
      <c r="A19" s="27">
        <v>17</v>
      </c>
      <c r="B19" s="90" t="s">
        <v>49</v>
      </c>
      <c r="C19" s="27">
        <v>8</v>
      </c>
      <c r="D19" s="27"/>
      <c r="E19" s="40">
        <f t="shared" si="1"/>
        <v>0.33333333333333331</v>
      </c>
      <c r="F19" s="40">
        <f t="shared" si="0"/>
        <v>0.33333333333333331</v>
      </c>
      <c r="G19" s="29"/>
    </row>
    <row r="20" spans="1:7" ht="15" customHeight="1">
      <c r="A20" s="27">
        <v>18</v>
      </c>
      <c r="B20" s="90" t="s">
        <v>50</v>
      </c>
      <c r="C20" s="27">
        <v>7</v>
      </c>
      <c r="D20" s="27"/>
      <c r="E20" s="40">
        <f t="shared" si="1"/>
        <v>0.29166666666666669</v>
      </c>
      <c r="F20" s="40">
        <f t="shared" si="0"/>
        <v>0.29166666666666669</v>
      </c>
      <c r="G20" s="29"/>
    </row>
    <row r="21" spans="1:7" ht="15" customHeight="1">
      <c r="A21" s="27">
        <v>19</v>
      </c>
      <c r="B21" s="90" t="s">
        <v>51</v>
      </c>
      <c r="C21" s="27">
        <v>6</v>
      </c>
      <c r="D21" s="27"/>
      <c r="E21" s="40">
        <f t="shared" si="1"/>
        <v>0.25</v>
      </c>
      <c r="F21" s="40">
        <f t="shared" si="0"/>
        <v>0.25</v>
      </c>
      <c r="G21" s="29"/>
    </row>
    <row r="22" spans="1:7" ht="15" customHeight="1">
      <c r="A22" s="27">
        <v>20</v>
      </c>
      <c r="B22" s="90" t="s">
        <v>52</v>
      </c>
      <c r="C22" s="27">
        <v>5</v>
      </c>
      <c r="D22" s="27"/>
      <c r="E22" s="40">
        <f t="shared" si="1"/>
        <v>0.20833333333333334</v>
      </c>
      <c r="F22" s="40">
        <f t="shared" si="0"/>
        <v>0.20833333333333334</v>
      </c>
      <c r="G22" s="29"/>
    </row>
    <row r="23" spans="1:7" ht="15" customHeight="1">
      <c r="A23" s="27">
        <v>21</v>
      </c>
      <c r="B23" s="90" t="s">
        <v>53</v>
      </c>
      <c r="C23" s="27">
        <v>4</v>
      </c>
      <c r="D23" s="27"/>
      <c r="E23" s="40">
        <f t="shared" si="1"/>
        <v>0.16666666666666666</v>
      </c>
      <c r="F23" s="40">
        <f t="shared" si="0"/>
        <v>0.16666666666666666</v>
      </c>
      <c r="G23" s="29"/>
    </row>
    <row r="24" spans="1:7" ht="15" customHeight="1">
      <c r="A24" s="27">
        <v>22</v>
      </c>
      <c r="B24" s="90" t="s">
        <v>54</v>
      </c>
      <c r="C24" s="27">
        <v>3</v>
      </c>
      <c r="D24" s="27"/>
      <c r="E24" s="40">
        <f t="shared" si="1"/>
        <v>0.125</v>
      </c>
      <c r="F24" s="40">
        <f t="shared" si="0"/>
        <v>0.125</v>
      </c>
      <c r="G24" s="29"/>
    </row>
    <row r="25" spans="1:7" ht="15" customHeight="1">
      <c r="A25" s="27">
        <v>23</v>
      </c>
      <c r="B25" s="90" t="s">
        <v>55</v>
      </c>
      <c r="C25" s="27">
        <v>2</v>
      </c>
      <c r="D25" s="27"/>
      <c r="E25" s="40">
        <f t="shared" si="1"/>
        <v>8.3333333333333329E-2</v>
      </c>
      <c r="F25" s="40">
        <f t="shared" si="0"/>
        <v>8.3333333333333329E-2</v>
      </c>
      <c r="G25" s="29"/>
    </row>
    <row r="26" spans="1:7" ht="15" customHeight="1">
      <c r="A26" s="27">
        <v>24</v>
      </c>
      <c r="B26" s="90" t="s">
        <v>56</v>
      </c>
      <c r="C26" s="27">
        <v>1</v>
      </c>
      <c r="D26" s="27"/>
      <c r="E26" s="40">
        <f t="shared" si="1"/>
        <v>4.1666666666666664E-2</v>
      </c>
      <c r="F26" s="40">
        <f t="shared" si="0"/>
        <v>4.1666666666666664E-2</v>
      </c>
      <c r="G26" s="29"/>
    </row>
    <row r="27" spans="1:7" ht="15">
      <c r="A27" s="27">
        <v>25</v>
      </c>
      <c r="B27" s="91" t="s">
        <v>31</v>
      </c>
      <c r="C27" s="34">
        <v>0</v>
      </c>
      <c r="D27" s="34"/>
      <c r="E27" s="32">
        <f t="shared" si="1"/>
        <v>0</v>
      </c>
      <c r="F27" s="40"/>
      <c r="G27" s="33" t="s">
        <v>57</v>
      </c>
    </row>
    <row r="28" spans="1:7" ht="15">
      <c r="A28" s="27">
        <v>26</v>
      </c>
      <c r="B28" s="91" t="s">
        <v>32</v>
      </c>
      <c r="C28" s="34">
        <v>0</v>
      </c>
      <c r="D28" s="34"/>
      <c r="E28" s="32">
        <f t="shared" si="1"/>
        <v>0</v>
      </c>
      <c r="F28" s="32"/>
      <c r="G28" s="33" t="s">
        <v>57</v>
      </c>
    </row>
  </sheetData>
  <phoneticPr fontId="21" type="noConversion"/>
  <pageMargins left="0.75" right="0.75" top="0.75" bottom="0.75"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EDAE8-265C-4A6F-A381-D02C39EA65C6}">
  <dimension ref="A1:AB910"/>
  <sheetViews>
    <sheetView tabSelected="1" zoomScale="112" zoomScaleNormal="112" workbookViewId="0">
      <pane xSplit="1" ySplit="2" topLeftCell="B3" activePane="bottomRight" state="frozen"/>
      <selection pane="topRight" activeCell="B1" sqref="B1"/>
      <selection pane="bottomLeft" activeCell="A3" sqref="A3"/>
      <selection pane="bottomRight" activeCell="M855" sqref="M855"/>
    </sheetView>
  </sheetViews>
  <sheetFormatPr defaultRowHeight="11.25"/>
  <cols>
    <col min="1" max="1" width="22.5703125" style="103" bestFit="1" customWidth="1"/>
    <col min="2" max="2" width="8.85546875" style="19" customWidth="1"/>
    <col min="3" max="3" width="11.42578125" style="17" customWidth="1"/>
    <col min="4" max="6" width="8.42578125" style="18" customWidth="1"/>
    <col min="7" max="7" width="10.42578125" style="19" customWidth="1"/>
    <col min="8" max="9" width="8.42578125" style="18" customWidth="1"/>
    <col min="10" max="10" width="11.140625" style="20" customWidth="1"/>
    <col min="11" max="11" width="7" style="17" customWidth="1"/>
    <col min="12" max="12" width="6" style="17" customWidth="1"/>
    <col min="13" max="13" width="10.42578125" style="21" customWidth="1"/>
    <col min="14" max="14" width="12.140625" style="17" customWidth="1"/>
    <col min="15" max="17" width="10.42578125" style="17" customWidth="1"/>
    <col min="18" max="18" width="8.5703125" style="17" customWidth="1"/>
    <col min="19" max="19" width="10.140625" style="17" customWidth="1"/>
    <col min="20" max="20" width="9" style="17" customWidth="1"/>
    <col min="21" max="22" width="8.5703125" style="17" customWidth="1"/>
    <col min="23" max="23" width="9.140625" style="17"/>
    <col min="24" max="24" width="8.42578125" style="17" bestFit="1" customWidth="1"/>
    <col min="25" max="25" width="7.5703125" style="17" bestFit="1" customWidth="1"/>
    <col min="26" max="26" width="8.5703125" style="17" bestFit="1" customWidth="1"/>
    <col min="27" max="27" width="9.140625" style="17"/>
    <col min="28" max="28" width="21.140625" style="103" customWidth="1"/>
    <col min="29" max="16384" width="9.140625" style="17"/>
  </cols>
  <sheetData>
    <row r="1" spans="1:28" ht="101.25">
      <c r="N1" s="56" t="s">
        <v>58</v>
      </c>
      <c r="P1" s="10"/>
      <c r="T1" s="56" t="s">
        <v>59</v>
      </c>
      <c r="V1" s="56" t="s">
        <v>60</v>
      </c>
    </row>
    <row r="2" spans="1:28" s="9" customFormat="1" ht="68.25" customHeight="1">
      <c r="A2" s="104" t="s">
        <v>139</v>
      </c>
      <c r="C2" s="5" t="s">
        <v>62</v>
      </c>
      <c r="D2" s="6"/>
      <c r="E2" s="6"/>
      <c r="F2" s="6"/>
      <c r="G2" s="25" t="s">
        <v>63</v>
      </c>
      <c r="H2" s="6"/>
      <c r="I2" s="66" t="s">
        <v>64</v>
      </c>
      <c r="K2" s="24" t="s">
        <v>65</v>
      </c>
      <c r="L2" s="24" t="s">
        <v>25</v>
      </c>
      <c r="M2" s="8" t="s">
        <v>66</v>
      </c>
      <c r="N2" s="25" t="s">
        <v>67</v>
      </c>
      <c r="O2" s="9" t="s">
        <v>68</v>
      </c>
      <c r="P2" s="9" t="s">
        <v>69</v>
      </c>
      <c r="Q2" s="9" t="s">
        <v>70</v>
      </c>
      <c r="R2" s="9" t="s">
        <v>71</v>
      </c>
      <c r="S2" s="54" t="s">
        <v>72</v>
      </c>
      <c r="T2" s="25" t="s">
        <v>73</v>
      </c>
      <c r="U2" s="9" t="s">
        <v>74</v>
      </c>
      <c r="V2" s="25" t="s">
        <v>75</v>
      </c>
      <c r="W2" s="9" t="s">
        <v>76</v>
      </c>
      <c r="X2" s="10" t="s">
        <v>76</v>
      </c>
      <c r="Y2" s="11" t="s">
        <v>77</v>
      </c>
      <c r="AB2" s="108"/>
    </row>
    <row r="3" spans="1:28" s="10" customFormat="1" ht="22.5">
      <c r="A3" s="105"/>
      <c r="B3" s="9"/>
      <c r="D3" s="119" t="s">
        <v>78</v>
      </c>
      <c r="E3" s="119"/>
      <c r="F3" s="119"/>
      <c r="G3" s="119"/>
      <c r="H3" s="119"/>
      <c r="I3" s="9" t="s">
        <v>79</v>
      </c>
      <c r="J3" s="12" t="s">
        <v>80</v>
      </c>
      <c r="K3" s="10" t="s">
        <v>81</v>
      </c>
      <c r="L3" s="10" t="s">
        <v>81</v>
      </c>
      <c r="M3" s="8" t="s">
        <v>65</v>
      </c>
      <c r="N3" s="55" t="s">
        <v>82</v>
      </c>
      <c r="O3" s="10" t="s">
        <v>83</v>
      </c>
      <c r="P3" s="10" t="s">
        <v>84</v>
      </c>
      <c r="Q3" s="10" t="s">
        <v>85</v>
      </c>
      <c r="R3" s="10" t="s">
        <v>86</v>
      </c>
      <c r="S3" s="13" t="s">
        <v>87</v>
      </c>
      <c r="T3" s="55" t="s">
        <v>88</v>
      </c>
      <c r="U3" s="10" t="s">
        <v>89</v>
      </c>
      <c r="V3" s="10" t="s">
        <v>90</v>
      </c>
      <c r="W3" s="10" t="s">
        <v>91</v>
      </c>
      <c r="X3" s="10" t="s">
        <v>92</v>
      </c>
      <c r="Y3" s="10" t="s">
        <v>93</v>
      </c>
      <c r="AB3" s="105"/>
    </row>
    <row r="4" spans="1:28" s="10" customFormat="1" ht="33.75">
      <c r="A4" s="105" t="s">
        <v>94</v>
      </c>
      <c r="B4" s="9" t="s">
        <v>95</v>
      </c>
      <c r="C4" s="10" t="s">
        <v>96</v>
      </c>
      <c r="D4" s="9" t="s">
        <v>97</v>
      </c>
      <c r="E4" s="9" t="s">
        <v>98</v>
      </c>
      <c r="F4" s="9" t="s">
        <v>99</v>
      </c>
      <c r="G4" s="9" t="s">
        <v>100</v>
      </c>
      <c r="H4" s="9" t="s">
        <v>101</v>
      </c>
      <c r="I4" s="9"/>
      <c r="J4" s="12" t="s">
        <v>102</v>
      </c>
      <c r="K4" s="38" t="s">
        <v>103</v>
      </c>
      <c r="L4" s="38" t="s">
        <v>104</v>
      </c>
      <c r="M4" s="35" t="s">
        <v>105</v>
      </c>
      <c r="N4" s="5" t="s">
        <v>106</v>
      </c>
      <c r="O4" s="10">
        <v>7.6499999999999999E-2</v>
      </c>
      <c r="P4" s="53">
        <v>1.18E-2</v>
      </c>
      <c r="Q4" s="36" t="s">
        <v>107</v>
      </c>
      <c r="R4" s="14">
        <v>1.12E-2</v>
      </c>
      <c r="S4" s="15">
        <v>6.1000000000000004E-3</v>
      </c>
      <c r="T4" s="15">
        <v>0.104</v>
      </c>
      <c r="U4" s="16">
        <v>480</v>
      </c>
      <c r="V4" s="15">
        <v>1.4999999999999999E-2</v>
      </c>
      <c r="W4" s="10" t="s">
        <v>108</v>
      </c>
      <c r="X4" s="10" t="s">
        <v>109</v>
      </c>
      <c r="Y4" s="10" t="s">
        <v>108</v>
      </c>
      <c r="Z4" s="5" t="s">
        <v>110</v>
      </c>
      <c r="AB4" s="105"/>
    </row>
    <row r="5" spans="1:28" s="10" customFormat="1" ht="23.45" customHeight="1">
      <c r="A5" s="95"/>
      <c r="B5" s="100"/>
      <c r="C5" s="2"/>
      <c r="D5" s="100"/>
      <c r="E5" s="102"/>
      <c r="F5" s="102"/>
      <c r="G5" s="100"/>
      <c r="H5" s="100"/>
      <c r="I5" s="113"/>
      <c r="J5" s="114"/>
      <c r="K5" s="96">
        <v>1</v>
      </c>
      <c r="L5" s="96">
        <v>1</v>
      </c>
      <c r="M5" s="110">
        <f t="shared" ref="M5:M37" si="0">J5*K5*L5</f>
        <v>0</v>
      </c>
      <c r="N5" s="58">
        <f t="shared" ref="N5:N36" si="1">M5*0.1446</f>
        <v>0</v>
      </c>
      <c r="O5" s="58">
        <f t="shared" ref="O5:O36" si="2">IF(M5&gt;160200,9114+M5*0.0145,M5*0.0765)</f>
        <v>0</v>
      </c>
      <c r="P5" s="58">
        <f t="shared" ref="P5:P36" si="3">M5*$P$4</f>
        <v>0</v>
      </c>
      <c r="Q5" s="58" t="str">
        <f>IF(C5=1,$D$858*K5*L5,IF(C5=2,$D$859*K5*L5,IF(C5=3,$D$860*K5*L5,IF(C5=4,0,IF(C5=5,$D$862*K5*L5,IF(C5=6,$D$863*K5*L5,IF(C5=7,$D$864*K5*L5,"Incorrect Code")))))))</f>
        <v>Incorrect Code</v>
      </c>
      <c r="R5" s="58">
        <f t="shared" ref="R5:R36" si="4">M5*$R$4</f>
        <v>0</v>
      </c>
      <c r="S5" s="97">
        <f t="shared" ref="S5:S36" si="5">$S$4*M5</f>
        <v>0</v>
      </c>
      <c r="T5" s="97">
        <v>0</v>
      </c>
      <c r="U5" s="98">
        <f t="shared" ref="U5:U36" si="6">IF(I5="Yes",$U$4*K5,0)</f>
        <v>0</v>
      </c>
      <c r="V5" s="97"/>
      <c r="W5" s="58">
        <f t="shared" ref="W5:W36" si="7">SUM(N5:V5)</f>
        <v>0</v>
      </c>
      <c r="X5" s="58">
        <f t="shared" ref="X5:X36" si="8">W5+M5</f>
        <v>0</v>
      </c>
      <c r="Y5" s="99" t="e">
        <f t="shared" ref="Y5:Y36" si="9">+M5/X5</f>
        <v>#DIV/0!</v>
      </c>
      <c r="Z5" s="99" t="e">
        <f t="shared" ref="Z5:Z36" si="10">W5/X5</f>
        <v>#DIV/0!</v>
      </c>
      <c r="AA5" s="2"/>
      <c r="AB5" s="109" t="str">
        <f t="shared" ref="AB5:AB36" si="11">CONCATENATE(B5," ",A5)</f>
        <v xml:space="preserve"> </v>
      </c>
    </row>
    <row r="6" spans="1:28" s="10" customFormat="1" ht="23.45" customHeight="1">
      <c r="A6" s="95"/>
      <c r="B6" s="100"/>
      <c r="C6" s="2"/>
      <c r="D6" s="100"/>
      <c r="E6" s="100"/>
      <c r="F6" s="100"/>
      <c r="G6" s="101"/>
      <c r="H6" s="100"/>
      <c r="I6" s="113"/>
      <c r="J6" s="114"/>
      <c r="K6" s="96">
        <v>1</v>
      </c>
      <c r="L6" s="96">
        <v>1</v>
      </c>
      <c r="M6" s="111">
        <f t="shared" si="0"/>
        <v>0</v>
      </c>
      <c r="N6" s="58">
        <f t="shared" si="1"/>
        <v>0</v>
      </c>
      <c r="O6" s="58">
        <f t="shared" si="2"/>
        <v>0</v>
      </c>
      <c r="P6" s="58">
        <f t="shared" si="3"/>
        <v>0</v>
      </c>
      <c r="Q6" s="58" t="str">
        <f>IF(C6=1,$D$858*K6*L6,IF(C6=2,$D$859*K6*L6,IF(C6=3,$D$860*K6*L6,IF(C6=4,0,IF(C6=5,$D$862*K6*L6,IF(C6=6,$D$863*K6*L6,IF(C6=7,$D$864*K6*L6,"Incorrect Code")))))))</f>
        <v>Incorrect Code</v>
      </c>
      <c r="R6" s="58">
        <f t="shared" si="4"/>
        <v>0</v>
      </c>
      <c r="S6" s="97">
        <f t="shared" si="5"/>
        <v>0</v>
      </c>
      <c r="T6" s="97">
        <v>0</v>
      </c>
      <c r="U6" s="98">
        <f t="shared" si="6"/>
        <v>0</v>
      </c>
      <c r="V6" s="97"/>
      <c r="W6" s="58">
        <f t="shared" si="7"/>
        <v>0</v>
      </c>
      <c r="X6" s="58">
        <f t="shared" si="8"/>
        <v>0</v>
      </c>
      <c r="Y6" s="99" t="e">
        <f t="shared" si="9"/>
        <v>#DIV/0!</v>
      </c>
      <c r="Z6" s="99" t="e">
        <f t="shared" si="10"/>
        <v>#DIV/0!</v>
      </c>
      <c r="AA6" s="2"/>
      <c r="AB6" s="109" t="str">
        <f t="shared" si="11"/>
        <v xml:space="preserve"> </v>
      </c>
    </row>
    <row r="7" spans="1:28" s="10" customFormat="1" ht="23.45" customHeight="1">
      <c r="A7" s="95"/>
      <c r="B7" s="100"/>
      <c r="C7" s="112"/>
      <c r="D7" s="100"/>
      <c r="E7" s="100"/>
      <c r="F7" s="100"/>
      <c r="G7" s="101"/>
      <c r="H7" s="100"/>
      <c r="I7" s="113"/>
      <c r="J7" s="114"/>
      <c r="K7" s="96">
        <v>1</v>
      </c>
      <c r="L7" s="96">
        <v>1</v>
      </c>
      <c r="M7" s="111">
        <f t="shared" si="0"/>
        <v>0</v>
      </c>
      <c r="N7" s="58">
        <f t="shared" si="1"/>
        <v>0</v>
      </c>
      <c r="O7" s="58">
        <f t="shared" si="2"/>
        <v>0</v>
      </c>
      <c r="P7" s="58">
        <f t="shared" si="3"/>
        <v>0</v>
      </c>
      <c r="Q7" s="58" t="str">
        <f>IF(C7=1,$D$858*K7*L7,IF(C7=2,$D$859*K7*L7,IF(C7=3,$D$860*K7*L7,IF(C7=4,0,IF(C7=5,$D$862*K7*L7,IF(C7=6,$D$863*K7*L7,IF(C7=7,$D$864*K7*L7,"Incorrect Code")))))))</f>
        <v>Incorrect Code</v>
      </c>
      <c r="R7" s="58">
        <f t="shared" si="4"/>
        <v>0</v>
      </c>
      <c r="S7" s="97">
        <f t="shared" si="5"/>
        <v>0</v>
      </c>
      <c r="T7" s="97">
        <v>0</v>
      </c>
      <c r="U7" s="98">
        <f t="shared" si="6"/>
        <v>0</v>
      </c>
      <c r="V7" s="97">
        <f>0.15*M7</f>
        <v>0</v>
      </c>
      <c r="W7" s="58">
        <f t="shared" si="7"/>
        <v>0</v>
      </c>
      <c r="X7" s="58">
        <f t="shared" si="8"/>
        <v>0</v>
      </c>
      <c r="Y7" s="99" t="e">
        <f t="shared" si="9"/>
        <v>#DIV/0!</v>
      </c>
      <c r="Z7" s="99" t="e">
        <f t="shared" si="10"/>
        <v>#DIV/0!</v>
      </c>
      <c r="AA7" s="2"/>
      <c r="AB7" s="109" t="str">
        <f t="shared" si="11"/>
        <v xml:space="preserve"> </v>
      </c>
    </row>
    <row r="8" spans="1:28" s="10" customFormat="1" ht="23.45" customHeight="1">
      <c r="A8" s="95"/>
      <c r="B8" s="100"/>
      <c r="C8" s="2"/>
      <c r="D8" s="100"/>
      <c r="E8" s="100"/>
      <c r="F8" s="100"/>
      <c r="G8" s="101"/>
      <c r="H8" s="100"/>
      <c r="I8" s="113"/>
      <c r="J8" s="114"/>
      <c r="K8" s="96">
        <v>1</v>
      </c>
      <c r="L8" s="96">
        <v>1</v>
      </c>
      <c r="M8" s="110">
        <f t="shared" si="0"/>
        <v>0</v>
      </c>
      <c r="N8" s="58">
        <f t="shared" si="1"/>
        <v>0</v>
      </c>
      <c r="O8" s="58">
        <f t="shared" si="2"/>
        <v>0</v>
      </c>
      <c r="P8" s="58">
        <f t="shared" si="3"/>
        <v>0</v>
      </c>
      <c r="Q8" s="58" t="str">
        <f>IF(C8=1,$D$858*K8*L8,IF(C8=2,$D$859*K8*L8,IF(C8=3,$D$860*K8*L8,IF(C8=4,0,IF(C8=5,$D$862*K8*L8,IF(C8=6,$D$863*K8*L8,IF(C8=7,$D$864*K8*L8,"Incorrect Code")))))))</f>
        <v>Incorrect Code</v>
      </c>
      <c r="R8" s="58">
        <f t="shared" si="4"/>
        <v>0</v>
      </c>
      <c r="S8" s="97">
        <f t="shared" si="5"/>
        <v>0</v>
      </c>
      <c r="T8" s="97">
        <v>0</v>
      </c>
      <c r="U8" s="98">
        <f t="shared" si="6"/>
        <v>0</v>
      </c>
      <c r="V8" s="97">
        <f>0.15*M8</f>
        <v>0</v>
      </c>
      <c r="W8" s="58">
        <f t="shared" si="7"/>
        <v>0</v>
      </c>
      <c r="X8" s="58">
        <f t="shared" si="8"/>
        <v>0</v>
      </c>
      <c r="Y8" s="99" t="e">
        <f t="shared" si="9"/>
        <v>#DIV/0!</v>
      </c>
      <c r="Z8" s="99" t="e">
        <f t="shared" si="10"/>
        <v>#DIV/0!</v>
      </c>
      <c r="AB8" s="109" t="str">
        <f t="shared" si="11"/>
        <v xml:space="preserve"> </v>
      </c>
    </row>
    <row r="9" spans="1:28" s="10" customFormat="1" ht="23.45" customHeight="1">
      <c r="A9" s="95"/>
      <c r="B9" s="100"/>
      <c r="C9" s="2"/>
      <c r="D9" s="100"/>
      <c r="E9" s="100"/>
      <c r="F9" s="100"/>
      <c r="G9" s="100"/>
      <c r="H9" s="100"/>
      <c r="I9" s="113"/>
      <c r="J9" s="114"/>
      <c r="K9" s="96">
        <v>1</v>
      </c>
      <c r="L9" s="96">
        <v>1</v>
      </c>
      <c r="M9" s="110">
        <f t="shared" si="0"/>
        <v>0</v>
      </c>
      <c r="N9" s="58">
        <f t="shared" si="1"/>
        <v>0</v>
      </c>
      <c r="O9" s="58">
        <f t="shared" si="2"/>
        <v>0</v>
      </c>
      <c r="P9" s="58">
        <f t="shared" si="3"/>
        <v>0</v>
      </c>
      <c r="Q9" s="58" t="str">
        <f>IF(C9=1,$D$858*K9*L9,IF(C9=2,$D$859*K9*L9,IF(C9=3,$D$860*K9*L9,IF(C9=4,0,IF(C9=5,$D$862*K9*L9,IF(C9=6,$D$863*K9*L9,IF(C9=7,$D$864*K9*L9,"Incorrect Code")))))))</f>
        <v>Incorrect Code</v>
      </c>
      <c r="R9" s="58">
        <f t="shared" si="4"/>
        <v>0</v>
      </c>
      <c r="S9" s="97">
        <f t="shared" si="5"/>
        <v>0</v>
      </c>
      <c r="T9" s="97">
        <v>0</v>
      </c>
      <c r="U9" s="98">
        <f t="shared" si="6"/>
        <v>0</v>
      </c>
      <c r="V9" s="97">
        <f>0.15*M9</f>
        <v>0</v>
      </c>
      <c r="W9" s="58">
        <f t="shared" si="7"/>
        <v>0</v>
      </c>
      <c r="X9" s="58">
        <f t="shared" si="8"/>
        <v>0</v>
      </c>
      <c r="Y9" s="99" t="e">
        <f t="shared" si="9"/>
        <v>#DIV/0!</v>
      </c>
      <c r="Z9" s="99" t="e">
        <f t="shared" si="10"/>
        <v>#DIV/0!</v>
      </c>
      <c r="AB9" s="109" t="str">
        <f t="shared" si="11"/>
        <v xml:space="preserve"> </v>
      </c>
    </row>
    <row r="10" spans="1:28" s="10" customFormat="1" ht="23.45" customHeight="1">
      <c r="A10" s="95"/>
      <c r="B10" s="100"/>
      <c r="C10" s="112"/>
      <c r="D10" s="100"/>
      <c r="E10" s="100"/>
      <c r="F10" s="100"/>
      <c r="G10" s="100"/>
      <c r="H10" s="100"/>
      <c r="I10" s="113"/>
      <c r="J10" s="114"/>
      <c r="K10" s="96">
        <v>1</v>
      </c>
      <c r="L10" s="96">
        <v>1</v>
      </c>
      <c r="M10" s="110">
        <f t="shared" si="0"/>
        <v>0</v>
      </c>
      <c r="N10" s="58">
        <f t="shared" si="1"/>
        <v>0</v>
      </c>
      <c r="O10" s="58">
        <f t="shared" si="2"/>
        <v>0</v>
      </c>
      <c r="P10" s="58">
        <f t="shared" si="3"/>
        <v>0</v>
      </c>
      <c r="Q10" s="58" t="str">
        <f>IF(C10=1,$D$858*K10*L10,IF(C10=2,$D$859*K10*L10,IF(C10=3,$D$860*K10*L10,IF(C10=4,0,IF(C10=5,$D$862*K10*L10,IF(C10=6,$D$863*K10*L10,IF(C10=7,$D$864*K10*L10,"Incorrect Code")))))))</f>
        <v>Incorrect Code</v>
      </c>
      <c r="R10" s="58">
        <f t="shared" si="4"/>
        <v>0</v>
      </c>
      <c r="S10" s="97">
        <f t="shared" si="5"/>
        <v>0</v>
      </c>
      <c r="T10" s="97">
        <v>0</v>
      </c>
      <c r="U10" s="98">
        <f t="shared" si="6"/>
        <v>0</v>
      </c>
      <c r="V10" s="97"/>
      <c r="W10" s="58">
        <f t="shared" si="7"/>
        <v>0</v>
      </c>
      <c r="X10" s="58">
        <f t="shared" si="8"/>
        <v>0</v>
      </c>
      <c r="Y10" s="99" t="e">
        <f t="shared" si="9"/>
        <v>#DIV/0!</v>
      </c>
      <c r="Z10" s="99" t="e">
        <f t="shared" si="10"/>
        <v>#DIV/0!</v>
      </c>
      <c r="AA10" s="2"/>
      <c r="AB10" s="109" t="str">
        <f t="shared" si="11"/>
        <v xml:space="preserve"> </v>
      </c>
    </row>
    <row r="11" spans="1:28" s="10" customFormat="1" ht="23.45" customHeight="1">
      <c r="A11" s="94"/>
      <c r="B11" s="100"/>
      <c r="C11" s="2"/>
      <c r="D11" s="100"/>
      <c r="E11" s="100"/>
      <c r="F11" s="100"/>
      <c r="G11" s="100"/>
      <c r="H11" s="100"/>
      <c r="I11" s="113"/>
      <c r="J11" s="114"/>
      <c r="K11" s="96">
        <v>1</v>
      </c>
      <c r="L11" s="96">
        <v>1</v>
      </c>
      <c r="M11" s="110">
        <f t="shared" si="0"/>
        <v>0</v>
      </c>
      <c r="N11" s="58">
        <f t="shared" si="1"/>
        <v>0</v>
      </c>
      <c r="O11" s="58">
        <f t="shared" si="2"/>
        <v>0</v>
      </c>
      <c r="P11" s="58">
        <f t="shared" si="3"/>
        <v>0</v>
      </c>
      <c r="Q11" s="58" t="str">
        <f>IF(C11=1,$D$858*K11*L11,IF(C11=2,$D$859*K11*L11,IF(C11=3,$D$860*K11*L11,IF(C11=4,0,IF(C11=5,$D$862*K11*L11,IF(C11=6,$D$863*K11*L11,IF(C11=7,$D$864*K11*L11,"Incorrect Code")))))))</f>
        <v>Incorrect Code</v>
      </c>
      <c r="R11" s="58">
        <f t="shared" si="4"/>
        <v>0</v>
      </c>
      <c r="S11" s="97">
        <f t="shared" si="5"/>
        <v>0</v>
      </c>
      <c r="T11" s="97">
        <v>0</v>
      </c>
      <c r="U11" s="98">
        <f t="shared" si="6"/>
        <v>0</v>
      </c>
      <c r="V11" s="97">
        <f t="shared" ref="V11:V20" si="12">0.15*M11</f>
        <v>0</v>
      </c>
      <c r="W11" s="58">
        <f t="shared" si="7"/>
        <v>0</v>
      </c>
      <c r="X11" s="58">
        <f t="shared" si="8"/>
        <v>0</v>
      </c>
      <c r="Y11" s="99" t="e">
        <f t="shared" si="9"/>
        <v>#DIV/0!</v>
      </c>
      <c r="Z11" s="99" t="e">
        <f t="shared" si="10"/>
        <v>#DIV/0!</v>
      </c>
      <c r="AA11" s="2"/>
      <c r="AB11" s="109" t="str">
        <f t="shared" si="11"/>
        <v xml:space="preserve"> </v>
      </c>
    </row>
    <row r="12" spans="1:28" s="10" customFormat="1" ht="23.45" customHeight="1">
      <c r="A12" s="95"/>
      <c r="B12" s="100"/>
      <c r="C12" s="2"/>
      <c r="D12" s="100"/>
      <c r="E12" s="100"/>
      <c r="F12" s="100"/>
      <c r="G12" s="100"/>
      <c r="H12" s="100"/>
      <c r="I12" s="113"/>
      <c r="J12" s="114"/>
      <c r="K12" s="96">
        <v>1</v>
      </c>
      <c r="L12" s="96">
        <v>1</v>
      </c>
      <c r="M12" s="111">
        <f t="shared" si="0"/>
        <v>0</v>
      </c>
      <c r="N12" s="58">
        <f t="shared" si="1"/>
        <v>0</v>
      </c>
      <c r="O12" s="58">
        <f t="shared" si="2"/>
        <v>0</v>
      </c>
      <c r="P12" s="58">
        <f t="shared" si="3"/>
        <v>0</v>
      </c>
      <c r="Q12" s="58" t="str">
        <f>IF(C12=1,$D$858*K12*L12,IF(C12=2,$D$859*K12*L12,IF(C12=3,$D$860*K12*L12,IF(C12=4,0,IF(C12=5,$D$862*K12*L12,IF(C12=6,$D$863*K12*L12,IF(C12=7,$D$864*K12*L12,"Incorrect Code")))))))</f>
        <v>Incorrect Code</v>
      </c>
      <c r="R12" s="58">
        <f t="shared" si="4"/>
        <v>0</v>
      </c>
      <c r="S12" s="97">
        <f t="shared" si="5"/>
        <v>0</v>
      </c>
      <c r="T12" s="97">
        <v>0</v>
      </c>
      <c r="U12" s="98">
        <f t="shared" si="6"/>
        <v>0</v>
      </c>
      <c r="V12" s="97">
        <f t="shared" si="12"/>
        <v>0</v>
      </c>
      <c r="W12" s="58">
        <f t="shared" si="7"/>
        <v>0</v>
      </c>
      <c r="X12" s="58">
        <f t="shared" si="8"/>
        <v>0</v>
      </c>
      <c r="Y12" s="99" t="e">
        <f t="shared" si="9"/>
        <v>#DIV/0!</v>
      </c>
      <c r="Z12" s="99" t="e">
        <f t="shared" si="10"/>
        <v>#DIV/0!</v>
      </c>
      <c r="AB12" s="109" t="str">
        <f t="shared" si="11"/>
        <v xml:space="preserve"> </v>
      </c>
    </row>
    <row r="13" spans="1:28" s="10" customFormat="1" ht="23.45" customHeight="1">
      <c r="A13" s="95"/>
      <c r="B13" s="100"/>
      <c r="C13" s="2"/>
      <c r="D13" s="100"/>
      <c r="E13" s="102"/>
      <c r="F13" s="102"/>
      <c r="G13" s="100"/>
      <c r="H13" s="100"/>
      <c r="I13" s="113"/>
      <c r="J13" s="114"/>
      <c r="K13" s="96">
        <v>1</v>
      </c>
      <c r="L13" s="96">
        <v>1</v>
      </c>
      <c r="M13" s="110">
        <f t="shared" si="0"/>
        <v>0</v>
      </c>
      <c r="N13" s="58">
        <f t="shared" si="1"/>
        <v>0</v>
      </c>
      <c r="O13" s="58">
        <f t="shared" si="2"/>
        <v>0</v>
      </c>
      <c r="P13" s="58">
        <f t="shared" si="3"/>
        <v>0</v>
      </c>
      <c r="Q13" s="58" t="str">
        <f>IF(C13=1,$D$858*K13*L13,IF(C13=2,$D$859*K13*L13,IF(C13=3,$D$860*K13*L13,IF(C13=4,0,IF(C13=5,$D$862*K13*L13,IF(C13=6,$D$863*K13*L13,IF(C13=7,$D$864*K13*L13,"Incorrect Code")))))))</f>
        <v>Incorrect Code</v>
      </c>
      <c r="R13" s="58">
        <f t="shared" si="4"/>
        <v>0</v>
      </c>
      <c r="S13" s="97">
        <f t="shared" si="5"/>
        <v>0</v>
      </c>
      <c r="T13" s="97">
        <v>0</v>
      </c>
      <c r="U13" s="98">
        <f t="shared" si="6"/>
        <v>0</v>
      </c>
      <c r="V13" s="97">
        <f t="shared" si="12"/>
        <v>0</v>
      </c>
      <c r="W13" s="58">
        <f t="shared" si="7"/>
        <v>0</v>
      </c>
      <c r="X13" s="58">
        <f t="shared" si="8"/>
        <v>0</v>
      </c>
      <c r="Y13" s="99" t="e">
        <f t="shared" si="9"/>
        <v>#DIV/0!</v>
      </c>
      <c r="Z13" s="99" t="e">
        <f t="shared" si="10"/>
        <v>#DIV/0!</v>
      </c>
      <c r="AA13" s="2"/>
      <c r="AB13" s="109" t="str">
        <f t="shared" si="11"/>
        <v xml:space="preserve"> </v>
      </c>
    </row>
    <row r="14" spans="1:28" s="10" customFormat="1" ht="23.25" customHeight="1">
      <c r="A14" s="95"/>
      <c r="B14" s="100"/>
      <c r="C14" s="112"/>
      <c r="D14" s="100"/>
      <c r="E14" s="102"/>
      <c r="F14" s="102"/>
      <c r="G14" s="100"/>
      <c r="H14" s="100"/>
      <c r="I14" s="113"/>
      <c r="J14" s="114"/>
      <c r="K14" s="96">
        <v>1</v>
      </c>
      <c r="L14" s="96">
        <v>1</v>
      </c>
      <c r="M14" s="110">
        <f t="shared" si="0"/>
        <v>0</v>
      </c>
      <c r="N14" s="58">
        <f t="shared" si="1"/>
        <v>0</v>
      </c>
      <c r="O14" s="58">
        <f t="shared" si="2"/>
        <v>0</v>
      </c>
      <c r="P14" s="58">
        <f t="shared" si="3"/>
        <v>0</v>
      </c>
      <c r="Q14" s="58" t="str">
        <f>IF(C14=1,$D$858*K14*L14,IF(C14=2,$D$859*K14*L14,IF(C14=3,$D$860*K14*L14,IF(C14=4,0,IF(C14=5,$D$862*K14*L14,IF(C14=6,$D$863*K14*L14,IF(C14=7,$D$864*K14*L14,"Incorrect Code")))))))</f>
        <v>Incorrect Code</v>
      </c>
      <c r="R14" s="58">
        <f t="shared" si="4"/>
        <v>0</v>
      </c>
      <c r="S14" s="97">
        <f t="shared" si="5"/>
        <v>0</v>
      </c>
      <c r="T14" s="97">
        <v>0</v>
      </c>
      <c r="U14" s="98">
        <f t="shared" si="6"/>
        <v>0</v>
      </c>
      <c r="V14" s="97">
        <f t="shared" si="12"/>
        <v>0</v>
      </c>
      <c r="W14" s="58">
        <f t="shared" si="7"/>
        <v>0</v>
      </c>
      <c r="X14" s="58">
        <f t="shared" si="8"/>
        <v>0</v>
      </c>
      <c r="Y14" s="99" t="e">
        <f t="shared" si="9"/>
        <v>#DIV/0!</v>
      </c>
      <c r="Z14" s="99" t="e">
        <f t="shared" si="10"/>
        <v>#DIV/0!</v>
      </c>
      <c r="AA14" s="2"/>
      <c r="AB14" s="109" t="str">
        <f t="shared" si="11"/>
        <v xml:space="preserve"> </v>
      </c>
    </row>
    <row r="15" spans="1:28" s="10" customFormat="1" ht="23.45" customHeight="1">
      <c r="A15" s="95"/>
      <c r="B15" s="100"/>
      <c r="C15" s="2"/>
      <c r="D15" s="100"/>
      <c r="E15" s="102"/>
      <c r="F15" s="102"/>
      <c r="G15" s="100"/>
      <c r="H15" s="100"/>
      <c r="I15" s="113"/>
      <c r="J15" s="114"/>
      <c r="K15" s="96">
        <v>1</v>
      </c>
      <c r="L15" s="96">
        <v>1</v>
      </c>
      <c r="M15" s="110">
        <f t="shared" si="0"/>
        <v>0</v>
      </c>
      <c r="N15" s="58">
        <f t="shared" si="1"/>
        <v>0</v>
      </c>
      <c r="O15" s="58">
        <f t="shared" si="2"/>
        <v>0</v>
      </c>
      <c r="P15" s="58">
        <f t="shared" si="3"/>
        <v>0</v>
      </c>
      <c r="Q15" s="58" t="str">
        <f>IF(C15=1,$D$858*K15*L15,IF(C15=2,$D$859*K15*L15,IF(C15=3,$D$860*K15*L15,IF(C15=4,0,IF(C15=5,$D$862*K15*L15,IF(C15=6,$D$863*K15*L15,IF(C15=7,$D$864*K15*L15,"Incorrect Code")))))))</f>
        <v>Incorrect Code</v>
      </c>
      <c r="R15" s="58">
        <f t="shared" si="4"/>
        <v>0</v>
      </c>
      <c r="S15" s="97">
        <f t="shared" si="5"/>
        <v>0</v>
      </c>
      <c r="T15" s="97">
        <v>0</v>
      </c>
      <c r="U15" s="98">
        <f t="shared" si="6"/>
        <v>0</v>
      </c>
      <c r="V15" s="97">
        <f t="shared" si="12"/>
        <v>0</v>
      </c>
      <c r="W15" s="58">
        <f t="shared" si="7"/>
        <v>0</v>
      </c>
      <c r="X15" s="58">
        <f t="shared" si="8"/>
        <v>0</v>
      </c>
      <c r="Y15" s="99" t="e">
        <f t="shared" si="9"/>
        <v>#DIV/0!</v>
      </c>
      <c r="Z15" s="99" t="e">
        <f t="shared" si="10"/>
        <v>#DIV/0!</v>
      </c>
      <c r="AA15" s="2"/>
      <c r="AB15" s="109" t="str">
        <f t="shared" si="11"/>
        <v xml:space="preserve"> </v>
      </c>
    </row>
    <row r="16" spans="1:28" s="10" customFormat="1" ht="23.25" customHeight="1">
      <c r="A16" s="95"/>
      <c r="B16" s="100"/>
      <c r="C16" s="2"/>
      <c r="D16" s="100"/>
      <c r="E16" s="102"/>
      <c r="F16" s="102"/>
      <c r="G16" s="100"/>
      <c r="H16" s="100"/>
      <c r="I16" s="113"/>
      <c r="J16" s="114"/>
      <c r="K16" s="96">
        <v>1</v>
      </c>
      <c r="L16" s="96">
        <v>1</v>
      </c>
      <c r="M16" s="110">
        <f t="shared" si="0"/>
        <v>0</v>
      </c>
      <c r="N16" s="58">
        <f t="shared" si="1"/>
        <v>0</v>
      </c>
      <c r="O16" s="58">
        <f t="shared" si="2"/>
        <v>0</v>
      </c>
      <c r="P16" s="58">
        <f t="shared" si="3"/>
        <v>0</v>
      </c>
      <c r="Q16" s="58" t="str">
        <f>IF(C16=1,$D$858*K16*L16,IF(C16=2,$D$859*K16*L16,IF(C16=3,$D$860*K16*L16,IF(C16=4,0,IF(C16=5,$D$862*K16*L16,IF(C16=6,$D$863*K16*L16,IF(C16=7,$D$864*K16*L16,"Incorrect Code")))))))</f>
        <v>Incorrect Code</v>
      </c>
      <c r="R16" s="58">
        <f t="shared" si="4"/>
        <v>0</v>
      </c>
      <c r="S16" s="97">
        <f t="shared" si="5"/>
        <v>0</v>
      </c>
      <c r="T16" s="97">
        <v>0</v>
      </c>
      <c r="U16" s="98">
        <f t="shared" si="6"/>
        <v>0</v>
      </c>
      <c r="V16" s="97">
        <f t="shared" si="12"/>
        <v>0</v>
      </c>
      <c r="W16" s="58">
        <f t="shared" si="7"/>
        <v>0</v>
      </c>
      <c r="X16" s="58">
        <f t="shared" si="8"/>
        <v>0</v>
      </c>
      <c r="Y16" s="99" t="e">
        <f t="shared" si="9"/>
        <v>#DIV/0!</v>
      </c>
      <c r="Z16" s="99" t="e">
        <f t="shared" si="10"/>
        <v>#DIV/0!</v>
      </c>
      <c r="AA16" s="2"/>
      <c r="AB16" s="109" t="str">
        <f t="shared" si="11"/>
        <v xml:space="preserve"> </v>
      </c>
    </row>
    <row r="17" spans="1:28" s="10" customFormat="1" ht="23.45" customHeight="1">
      <c r="A17" s="95"/>
      <c r="B17" s="100"/>
      <c r="C17" s="112"/>
      <c r="D17" s="100"/>
      <c r="E17" s="102"/>
      <c r="F17" s="102"/>
      <c r="G17" s="100"/>
      <c r="H17" s="100"/>
      <c r="I17" s="113"/>
      <c r="J17" s="114"/>
      <c r="K17" s="96">
        <v>1</v>
      </c>
      <c r="L17" s="96">
        <v>1</v>
      </c>
      <c r="M17" s="110">
        <f t="shared" si="0"/>
        <v>0</v>
      </c>
      <c r="N17" s="58">
        <f t="shared" si="1"/>
        <v>0</v>
      </c>
      <c r="O17" s="58">
        <f t="shared" si="2"/>
        <v>0</v>
      </c>
      <c r="P17" s="58">
        <f t="shared" si="3"/>
        <v>0</v>
      </c>
      <c r="Q17" s="58" t="str">
        <f>IF(C17=1,$D$858*K17*L17,IF(C17=2,$D$859*K17*L17,IF(C17=3,$D$860*K17*L17,IF(C17=4,0,IF(C17=5,$D$862*K17*L17,IF(C17=6,$D$863*K17*L17,IF(C17=7,$D$864*K17*L17,"Incorrect Code")))))))</f>
        <v>Incorrect Code</v>
      </c>
      <c r="R17" s="58">
        <f t="shared" si="4"/>
        <v>0</v>
      </c>
      <c r="S17" s="97">
        <f t="shared" si="5"/>
        <v>0</v>
      </c>
      <c r="T17" s="97">
        <v>0</v>
      </c>
      <c r="U17" s="98">
        <f t="shared" si="6"/>
        <v>0</v>
      </c>
      <c r="V17" s="97">
        <f t="shared" si="12"/>
        <v>0</v>
      </c>
      <c r="W17" s="58">
        <f t="shared" si="7"/>
        <v>0</v>
      </c>
      <c r="X17" s="58">
        <f t="shared" si="8"/>
        <v>0</v>
      </c>
      <c r="Y17" s="99" t="e">
        <f t="shared" si="9"/>
        <v>#DIV/0!</v>
      </c>
      <c r="Z17" s="99" t="e">
        <f t="shared" si="10"/>
        <v>#DIV/0!</v>
      </c>
      <c r="AA17" s="2"/>
      <c r="AB17" s="109" t="str">
        <f t="shared" si="11"/>
        <v xml:space="preserve"> </v>
      </c>
    </row>
    <row r="18" spans="1:28" s="10" customFormat="1" ht="23.25" customHeight="1">
      <c r="A18" s="95"/>
      <c r="B18" s="100"/>
      <c r="C18" s="2"/>
      <c r="D18" s="100"/>
      <c r="E18" s="102"/>
      <c r="F18" s="102"/>
      <c r="G18" s="100"/>
      <c r="H18" s="100"/>
      <c r="I18" s="113"/>
      <c r="J18" s="114"/>
      <c r="K18" s="96">
        <v>1</v>
      </c>
      <c r="L18" s="96">
        <v>1</v>
      </c>
      <c r="M18" s="110">
        <f t="shared" si="0"/>
        <v>0</v>
      </c>
      <c r="N18" s="58">
        <f t="shared" si="1"/>
        <v>0</v>
      </c>
      <c r="O18" s="58">
        <f t="shared" si="2"/>
        <v>0</v>
      </c>
      <c r="P18" s="58">
        <f t="shared" si="3"/>
        <v>0</v>
      </c>
      <c r="Q18" s="58" t="str">
        <f>IF(C18=1,$D$858*K18*L18,IF(C18=2,$D$859*K18*L18,IF(C18=3,$D$860*K18*L18,IF(C18=4,0,IF(C18=5,$D$862*K18*L18,IF(C18=6,$D$863*K18*L18,IF(C18=7,$D$864*K18*L18,"Incorrect Code")))))))</f>
        <v>Incorrect Code</v>
      </c>
      <c r="R18" s="58">
        <f t="shared" si="4"/>
        <v>0</v>
      </c>
      <c r="S18" s="97">
        <f t="shared" si="5"/>
        <v>0</v>
      </c>
      <c r="T18" s="97">
        <v>0</v>
      </c>
      <c r="U18" s="98">
        <f t="shared" si="6"/>
        <v>0</v>
      </c>
      <c r="V18" s="97">
        <f t="shared" si="12"/>
        <v>0</v>
      </c>
      <c r="W18" s="58">
        <f t="shared" si="7"/>
        <v>0</v>
      </c>
      <c r="X18" s="58">
        <f t="shared" si="8"/>
        <v>0</v>
      </c>
      <c r="Y18" s="99" t="e">
        <f t="shared" si="9"/>
        <v>#DIV/0!</v>
      </c>
      <c r="Z18" s="99" t="e">
        <f t="shared" si="10"/>
        <v>#DIV/0!</v>
      </c>
      <c r="AA18" s="2"/>
      <c r="AB18" s="109" t="str">
        <f t="shared" si="11"/>
        <v xml:space="preserve"> </v>
      </c>
    </row>
    <row r="19" spans="1:28" s="10" customFormat="1" ht="23.45" customHeight="1">
      <c r="A19" s="95"/>
      <c r="B19" s="100"/>
      <c r="C19" s="2"/>
      <c r="D19" s="100"/>
      <c r="E19" s="102"/>
      <c r="F19" s="102"/>
      <c r="G19" s="100"/>
      <c r="H19" s="100"/>
      <c r="I19" s="113"/>
      <c r="J19" s="114"/>
      <c r="K19" s="96">
        <v>1</v>
      </c>
      <c r="L19" s="96">
        <v>1</v>
      </c>
      <c r="M19" s="110">
        <f t="shared" si="0"/>
        <v>0</v>
      </c>
      <c r="N19" s="58">
        <f t="shared" si="1"/>
        <v>0</v>
      </c>
      <c r="O19" s="58">
        <f t="shared" si="2"/>
        <v>0</v>
      </c>
      <c r="P19" s="58">
        <f t="shared" si="3"/>
        <v>0</v>
      </c>
      <c r="Q19" s="58" t="str">
        <f>IF(C19=1,$D$858*K19*L19,IF(C19=2,$D$859*K19*L19,IF(C19=3,$D$860*K19*L19,IF(C19=4,0,IF(C19=5,$D$862*K19*L19,IF(C19=6,$D$863*K19*L19,IF(C19=7,$D$864*K19*L19,"Incorrect Code")))))))</f>
        <v>Incorrect Code</v>
      </c>
      <c r="R19" s="58">
        <f t="shared" si="4"/>
        <v>0</v>
      </c>
      <c r="S19" s="97">
        <f t="shared" si="5"/>
        <v>0</v>
      </c>
      <c r="T19" s="97">
        <v>0</v>
      </c>
      <c r="U19" s="98">
        <f t="shared" si="6"/>
        <v>0</v>
      </c>
      <c r="V19" s="97">
        <f t="shared" si="12"/>
        <v>0</v>
      </c>
      <c r="W19" s="58">
        <f t="shared" si="7"/>
        <v>0</v>
      </c>
      <c r="X19" s="58">
        <f t="shared" si="8"/>
        <v>0</v>
      </c>
      <c r="Y19" s="99" t="e">
        <f t="shared" si="9"/>
        <v>#DIV/0!</v>
      </c>
      <c r="Z19" s="99" t="e">
        <f t="shared" si="10"/>
        <v>#DIV/0!</v>
      </c>
      <c r="AA19" s="2"/>
      <c r="AB19" s="109" t="str">
        <f t="shared" si="11"/>
        <v xml:space="preserve"> </v>
      </c>
    </row>
    <row r="20" spans="1:28" s="10" customFormat="1" ht="23.25" customHeight="1">
      <c r="A20" s="95"/>
      <c r="B20" s="100"/>
      <c r="C20" s="112"/>
      <c r="D20" s="100"/>
      <c r="E20" s="102"/>
      <c r="F20" s="102"/>
      <c r="G20" s="100"/>
      <c r="H20" s="100"/>
      <c r="I20" s="113"/>
      <c r="J20" s="114"/>
      <c r="K20" s="96">
        <v>1</v>
      </c>
      <c r="L20" s="96">
        <v>1</v>
      </c>
      <c r="M20" s="110">
        <f t="shared" si="0"/>
        <v>0</v>
      </c>
      <c r="N20" s="58">
        <f t="shared" si="1"/>
        <v>0</v>
      </c>
      <c r="O20" s="58">
        <f t="shared" si="2"/>
        <v>0</v>
      </c>
      <c r="P20" s="58">
        <f t="shared" si="3"/>
        <v>0</v>
      </c>
      <c r="Q20" s="58" t="str">
        <f>IF(C20=1,$D$858*K20*L20,IF(C20=2,$D$859*K20*L20,IF(C20=3,$D$860*K20*L20,IF(C20=4,0,IF(C20=5,$D$862*K20*L20,IF(C20=6,$D$863*K20*L20,IF(C20=7,$D$864*K20*L20,"Incorrect Code")))))))</f>
        <v>Incorrect Code</v>
      </c>
      <c r="R20" s="58">
        <f t="shared" si="4"/>
        <v>0</v>
      </c>
      <c r="S20" s="97">
        <f t="shared" si="5"/>
        <v>0</v>
      </c>
      <c r="T20" s="97">
        <v>0</v>
      </c>
      <c r="U20" s="98">
        <f t="shared" si="6"/>
        <v>0</v>
      </c>
      <c r="V20" s="97">
        <f t="shared" si="12"/>
        <v>0</v>
      </c>
      <c r="W20" s="58">
        <f t="shared" si="7"/>
        <v>0</v>
      </c>
      <c r="X20" s="58">
        <f t="shared" si="8"/>
        <v>0</v>
      </c>
      <c r="Y20" s="99" t="e">
        <f t="shared" si="9"/>
        <v>#DIV/0!</v>
      </c>
      <c r="Z20" s="99" t="e">
        <f t="shared" si="10"/>
        <v>#DIV/0!</v>
      </c>
      <c r="AA20" s="2"/>
      <c r="AB20" s="109" t="str">
        <f t="shared" si="11"/>
        <v xml:space="preserve"> </v>
      </c>
    </row>
    <row r="21" spans="1:28" s="10" customFormat="1" ht="23.45" customHeight="1">
      <c r="A21" s="95"/>
      <c r="B21" s="100"/>
      <c r="C21" s="2"/>
      <c r="D21" s="100"/>
      <c r="E21" s="102"/>
      <c r="F21" s="102"/>
      <c r="G21" s="100"/>
      <c r="H21" s="100"/>
      <c r="I21" s="113"/>
      <c r="J21" s="114"/>
      <c r="K21" s="96">
        <v>1</v>
      </c>
      <c r="L21" s="96">
        <v>1</v>
      </c>
      <c r="M21" s="110">
        <f t="shared" si="0"/>
        <v>0</v>
      </c>
      <c r="N21" s="58">
        <f t="shared" si="1"/>
        <v>0</v>
      </c>
      <c r="O21" s="58">
        <f t="shared" si="2"/>
        <v>0</v>
      </c>
      <c r="P21" s="58">
        <f t="shared" si="3"/>
        <v>0</v>
      </c>
      <c r="Q21" s="58" t="str">
        <f>IF(C21=1,$D$858*K21*L21,IF(C21=2,$D$859*K21*L21,IF(C21=3,$D$860*K21*L21,IF(C21=4,0,IF(C21=5,$D$862*K21*L21,IF(C21=6,$D$863*K21*L21,IF(C21=7,$D$864*K21*L21,"Incorrect Code")))))))</f>
        <v>Incorrect Code</v>
      </c>
      <c r="R21" s="58">
        <f t="shared" si="4"/>
        <v>0</v>
      </c>
      <c r="S21" s="97">
        <f t="shared" si="5"/>
        <v>0</v>
      </c>
      <c r="T21" s="97">
        <v>0</v>
      </c>
      <c r="U21" s="98">
        <f t="shared" si="6"/>
        <v>0</v>
      </c>
      <c r="V21" s="97"/>
      <c r="W21" s="58">
        <f t="shared" si="7"/>
        <v>0</v>
      </c>
      <c r="X21" s="58">
        <f t="shared" si="8"/>
        <v>0</v>
      </c>
      <c r="Y21" s="99" t="e">
        <f t="shared" si="9"/>
        <v>#DIV/0!</v>
      </c>
      <c r="Z21" s="99" t="e">
        <f t="shared" si="10"/>
        <v>#DIV/0!</v>
      </c>
      <c r="AA21" s="2"/>
      <c r="AB21" s="109" t="str">
        <f t="shared" si="11"/>
        <v xml:space="preserve"> </v>
      </c>
    </row>
    <row r="22" spans="1:28" s="10" customFormat="1" ht="23.25" customHeight="1">
      <c r="A22" s="95"/>
      <c r="B22" s="100"/>
      <c r="C22" s="2"/>
      <c r="D22" s="100"/>
      <c r="E22" s="102"/>
      <c r="F22" s="102"/>
      <c r="G22" s="100"/>
      <c r="H22" s="100"/>
      <c r="I22" s="113"/>
      <c r="J22" s="114"/>
      <c r="K22" s="96">
        <v>1</v>
      </c>
      <c r="L22" s="96">
        <v>1</v>
      </c>
      <c r="M22" s="110">
        <f t="shared" si="0"/>
        <v>0</v>
      </c>
      <c r="N22" s="58">
        <f t="shared" si="1"/>
        <v>0</v>
      </c>
      <c r="O22" s="58">
        <f t="shared" si="2"/>
        <v>0</v>
      </c>
      <c r="P22" s="58">
        <f t="shared" si="3"/>
        <v>0</v>
      </c>
      <c r="Q22" s="58" t="str">
        <f>IF(C22=1,$D$858*K22*L22,IF(C22=2,$D$859*K22*L22,IF(C22=3,$D$860*K22*L22,IF(C22=4,0,IF(C22=5,$D$862*K22*L22,IF(C22=6,$D$863*K22*L22,IF(C22=7,$D$864*K22*L22,"Incorrect Code")))))))</f>
        <v>Incorrect Code</v>
      </c>
      <c r="R22" s="58">
        <f t="shared" si="4"/>
        <v>0</v>
      </c>
      <c r="S22" s="97">
        <f t="shared" si="5"/>
        <v>0</v>
      </c>
      <c r="T22" s="97">
        <v>0</v>
      </c>
      <c r="U22" s="98">
        <f t="shared" si="6"/>
        <v>0</v>
      </c>
      <c r="V22" s="97">
        <f>0.15*M22</f>
        <v>0</v>
      </c>
      <c r="W22" s="58">
        <f t="shared" si="7"/>
        <v>0</v>
      </c>
      <c r="X22" s="58">
        <f t="shared" si="8"/>
        <v>0</v>
      </c>
      <c r="Y22" s="99" t="e">
        <f t="shared" si="9"/>
        <v>#DIV/0!</v>
      </c>
      <c r="Z22" s="99" t="e">
        <f t="shared" si="10"/>
        <v>#DIV/0!</v>
      </c>
      <c r="AA22" s="2"/>
      <c r="AB22" s="109" t="str">
        <f t="shared" si="11"/>
        <v xml:space="preserve"> </v>
      </c>
    </row>
    <row r="23" spans="1:28" s="10" customFormat="1" ht="23.45" customHeight="1">
      <c r="A23" s="95"/>
      <c r="B23" s="100"/>
      <c r="C23" s="112"/>
      <c r="D23" s="100"/>
      <c r="E23" s="102"/>
      <c r="F23" s="102"/>
      <c r="G23" s="100"/>
      <c r="H23" s="100"/>
      <c r="I23" s="113"/>
      <c r="J23" s="114"/>
      <c r="K23" s="96">
        <v>1</v>
      </c>
      <c r="L23" s="96">
        <v>1</v>
      </c>
      <c r="M23" s="110">
        <f t="shared" si="0"/>
        <v>0</v>
      </c>
      <c r="N23" s="58">
        <f t="shared" si="1"/>
        <v>0</v>
      </c>
      <c r="O23" s="58">
        <f t="shared" si="2"/>
        <v>0</v>
      </c>
      <c r="P23" s="58">
        <f t="shared" si="3"/>
        <v>0</v>
      </c>
      <c r="Q23" s="58" t="str">
        <f>IF(C23=1,$D$858*K23*L23,IF(C23=2,$D$859*K23*L23,IF(C23=3,$D$860*K23*L23,IF(C23=4,0,IF(C23=5,$D$862*K23*L23,IF(C23=6,$D$863*K23*L23,IF(C23=7,$D$864*K23*L23,"Incorrect Code")))))))</f>
        <v>Incorrect Code</v>
      </c>
      <c r="R23" s="58">
        <f t="shared" si="4"/>
        <v>0</v>
      </c>
      <c r="S23" s="97">
        <f t="shared" si="5"/>
        <v>0</v>
      </c>
      <c r="T23" s="97">
        <v>0</v>
      </c>
      <c r="U23" s="98">
        <f t="shared" si="6"/>
        <v>0</v>
      </c>
      <c r="V23" s="97">
        <f>0.15*M23</f>
        <v>0</v>
      </c>
      <c r="W23" s="58">
        <f t="shared" si="7"/>
        <v>0</v>
      </c>
      <c r="X23" s="58">
        <f t="shared" si="8"/>
        <v>0</v>
      </c>
      <c r="Y23" s="99" t="e">
        <f t="shared" si="9"/>
        <v>#DIV/0!</v>
      </c>
      <c r="Z23" s="99" t="e">
        <f t="shared" si="10"/>
        <v>#DIV/0!</v>
      </c>
      <c r="AA23" s="2"/>
      <c r="AB23" s="109" t="str">
        <f t="shared" si="11"/>
        <v xml:space="preserve"> </v>
      </c>
    </row>
    <row r="24" spans="1:28" s="10" customFormat="1" ht="23.45" customHeight="1">
      <c r="A24" s="95"/>
      <c r="B24" s="100"/>
      <c r="C24" s="112"/>
      <c r="D24" s="100"/>
      <c r="E24" s="102"/>
      <c r="F24" s="102"/>
      <c r="G24" s="100"/>
      <c r="H24" s="100"/>
      <c r="I24" s="113"/>
      <c r="J24" s="114"/>
      <c r="K24" s="96">
        <v>1</v>
      </c>
      <c r="L24" s="96">
        <v>1</v>
      </c>
      <c r="M24" s="110">
        <f t="shared" si="0"/>
        <v>0</v>
      </c>
      <c r="N24" s="58">
        <f t="shared" si="1"/>
        <v>0</v>
      </c>
      <c r="O24" s="58">
        <f t="shared" si="2"/>
        <v>0</v>
      </c>
      <c r="P24" s="58">
        <f t="shared" si="3"/>
        <v>0</v>
      </c>
      <c r="Q24" s="58" t="str">
        <f>IF(C24=1,$D$858*K24*L24,IF(C24=2,$D$859*K24*L24,IF(C24=3,$D$860*K24*L24,IF(C24=4,0,IF(C24=5,$D$862*K24*L24,IF(C24=6,$D$863*K24*L24,IF(C24=7,$D$864*K24*L24,"Incorrect Code")))))))</f>
        <v>Incorrect Code</v>
      </c>
      <c r="R24" s="58">
        <f t="shared" si="4"/>
        <v>0</v>
      </c>
      <c r="S24" s="97">
        <f t="shared" si="5"/>
        <v>0</v>
      </c>
      <c r="T24" s="97">
        <v>0</v>
      </c>
      <c r="U24" s="98">
        <f t="shared" si="6"/>
        <v>0</v>
      </c>
      <c r="V24" s="97"/>
      <c r="W24" s="58">
        <f t="shared" si="7"/>
        <v>0</v>
      </c>
      <c r="X24" s="58">
        <f t="shared" si="8"/>
        <v>0</v>
      </c>
      <c r="Y24" s="99" t="e">
        <f t="shared" si="9"/>
        <v>#DIV/0!</v>
      </c>
      <c r="Z24" s="99" t="e">
        <f t="shared" si="10"/>
        <v>#DIV/0!</v>
      </c>
      <c r="AA24" s="2"/>
      <c r="AB24" s="109" t="str">
        <f t="shared" si="11"/>
        <v xml:space="preserve"> </v>
      </c>
    </row>
    <row r="25" spans="1:28" s="10" customFormat="1" ht="23.25" customHeight="1">
      <c r="A25" s="95"/>
      <c r="B25" s="100"/>
      <c r="C25" s="2"/>
      <c r="D25" s="100"/>
      <c r="E25" s="102"/>
      <c r="F25" s="102"/>
      <c r="G25" s="100"/>
      <c r="H25" s="100"/>
      <c r="I25" s="113"/>
      <c r="J25" s="114"/>
      <c r="K25" s="96">
        <v>1</v>
      </c>
      <c r="L25" s="96">
        <v>1</v>
      </c>
      <c r="M25" s="110">
        <f t="shared" si="0"/>
        <v>0</v>
      </c>
      <c r="N25" s="58">
        <f t="shared" si="1"/>
        <v>0</v>
      </c>
      <c r="O25" s="58">
        <f t="shared" si="2"/>
        <v>0</v>
      </c>
      <c r="P25" s="58">
        <f t="shared" si="3"/>
        <v>0</v>
      </c>
      <c r="Q25" s="58" t="str">
        <f>IF(C25=1,$D$858*K25*L25,IF(C25=2,$D$859*K25*L25,IF(C25=3,$D$860*K25*L25,IF(C25=4,0,IF(C25=5,$D$862*K25*L25,IF(C25=6,$D$863*K25*L25,IF(C25=7,$D$864*K25*L25,"Incorrect Code")))))))</f>
        <v>Incorrect Code</v>
      </c>
      <c r="R25" s="58">
        <f t="shared" si="4"/>
        <v>0</v>
      </c>
      <c r="S25" s="97">
        <f t="shared" si="5"/>
        <v>0</v>
      </c>
      <c r="T25" s="97">
        <v>0</v>
      </c>
      <c r="U25" s="98">
        <f t="shared" si="6"/>
        <v>0</v>
      </c>
      <c r="V25" s="97"/>
      <c r="W25" s="58">
        <f t="shared" si="7"/>
        <v>0</v>
      </c>
      <c r="X25" s="58">
        <f t="shared" si="8"/>
        <v>0</v>
      </c>
      <c r="Y25" s="99" t="e">
        <f t="shared" si="9"/>
        <v>#DIV/0!</v>
      </c>
      <c r="Z25" s="99" t="e">
        <f t="shared" si="10"/>
        <v>#DIV/0!</v>
      </c>
      <c r="AA25" s="2"/>
      <c r="AB25" s="109" t="str">
        <f t="shared" si="11"/>
        <v xml:space="preserve"> </v>
      </c>
    </row>
    <row r="26" spans="1:28" s="10" customFormat="1" ht="23.45" customHeight="1">
      <c r="A26" s="95"/>
      <c r="B26" s="100"/>
      <c r="C26" s="2"/>
      <c r="D26" s="100"/>
      <c r="E26" s="102"/>
      <c r="F26" s="102"/>
      <c r="G26" s="100"/>
      <c r="H26" s="100"/>
      <c r="I26" s="113"/>
      <c r="J26" s="114"/>
      <c r="K26" s="96">
        <v>1</v>
      </c>
      <c r="L26" s="96">
        <v>1</v>
      </c>
      <c r="M26" s="110">
        <f t="shared" si="0"/>
        <v>0</v>
      </c>
      <c r="N26" s="58">
        <f t="shared" si="1"/>
        <v>0</v>
      </c>
      <c r="O26" s="58">
        <f t="shared" si="2"/>
        <v>0</v>
      </c>
      <c r="P26" s="58">
        <f t="shared" si="3"/>
        <v>0</v>
      </c>
      <c r="Q26" s="58" t="str">
        <f>IF(C26=1,$D$858*K26*L26,IF(C26=2,$D$859*K26*L26,IF(C26=3,$D$860*K26*L26,IF(C26=4,0,IF(C26=5,$D$862*K26*L26,IF(C26=6,$D$863*K26*L26,IF(C26=7,$D$864*K26*L26,"Incorrect Code")))))))</f>
        <v>Incorrect Code</v>
      </c>
      <c r="R26" s="58">
        <f t="shared" si="4"/>
        <v>0</v>
      </c>
      <c r="S26" s="97">
        <f t="shared" si="5"/>
        <v>0</v>
      </c>
      <c r="T26" s="97">
        <v>0</v>
      </c>
      <c r="U26" s="98">
        <f t="shared" si="6"/>
        <v>0</v>
      </c>
      <c r="V26" s="97">
        <f>0.15*M26</f>
        <v>0</v>
      </c>
      <c r="W26" s="58">
        <f t="shared" si="7"/>
        <v>0</v>
      </c>
      <c r="X26" s="58">
        <f t="shared" si="8"/>
        <v>0</v>
      </c>
      <c r="Y26" s="99" t="e">
        <f t="shared" si="9"/>
        <v>#DIV/0!</v>
      </c>
      <c r="Z26" s="99" t="e">
        <f t="shared" si="10"/>
        <v>#DIV/0!</v>
      </c>
      <c r="AA26" s="2"/>
      <c r="AB26" s="109" t="str">
        <f t="shared" si="11"/>
        <v xml:space="preserve"> </v>
      </c>
    </row>
    <row r="27" spans="1:28" s="10" customFormat="1" ht="23.25" customHeight="1">
      <c r="A27" s="95"/>
      <c r="B27" s="100"/>
      <c r="C27" s="112"/>
      <c r="D27" s="100"/>
      <c r="E27" s="102"/>
      <c r="F27" s="102"/>
      <c r="G27" s="100"/>
      <c r="H27" s="100"/>
      <c r="I27" s="113"/>
      <c r="J27" s="114"/>
      <c r="K27" s="96">
        <v>1</v>
      </c>
      <c r="L27" s="96">
        <v>1</v>
      </c>
      <c r="M27" s="110">
        <f t="shared" si="0"/>
        <v>0</v>
      </c>
      <c r="N27" s="58">
        <f t="shared" si="1"/>
        <v>0</v>
      </c>
      <c r="O27" s="58">
        <f t="shared" si="2"/>
        <v>0</v>
      </c>
      <c r="P27" s="58">
        <f t="shared" si="3"/>
        <v>0</v>
      </c>
      <c r="Q27" s="58" t="str">
        <f>IF(C27=1,$D$858*K27*L27,IF(C27=2,$D$859*K27*L27,IF(C27=3,$D$860*K27*L27,IF(C27=4,0,IF(C27=5,$D$862*K27*L27,IF(C27=6,$D$863*K27*L27,IF(C27=7,$D$864*K27*L27,"Incorrect Code")))))))</f>
        <v>Incorrect Code</v>
      </c>
      <c r="R27" s="58">
        <f t="shared" si="4"/>
        <v>0</v>
      </c>
      <c r="S27" s="97">
        <f t="shared" si="5"/>
        <v>0</v>
      </c>
      <c r="T27" s="97">
        <v>0</v>
      </c>
      <c r="U27" s="98">
        <f t="shared" si="6"/>
        <v>0</v>
      </c>
      <c r="V27" s="97"/>
      <c r="W27" s="58">
        <f t="shared" si="7"/>
        <v>0</v>
      </c>
      <c r="X27" s="58">
        <f t="shared" si="8"/>
        <v>0</v>
      </c>
      <c r="Y27" s="99" t="e">
        <f t="shared" si="9"/>
        <v>#DIV/0!</v>
      </c>
      <c r="Z27" s="99" t="e">
        <f t="shared" si="10"/>
        <v>#DIV/0!</v>
      </c>
      <c r="AA27" s="2"/>
      <c r="AB27" s="109" t="str">
        <f t="shared" si="11"/>
        <v xml:space="preserve"> </v>
      </c>
    </row>
    <row r="28" spans="1:28" s="10" customFormat="1" ht="23.45" customHeight="1">
      <c r="A28" s="95"/>
      <c r="B28" s="100"/>
      <c r="C28" s="2"/>
      <c r="D28" s="100"/>
      <c r="E28" s="102"/>
      <c r="F28" s="102"/>
      <c r="G28" s="100"/>
      <c r="H28" s="100"/>
      <c r="I28" s="113"/>
      <c r="J28" s="114"/>
      <c r="K28" s="96">
        <v>1</v>
      </c>
      <c r="L28" s="96">
        <v>1</v>
      </c>
      <c r="M28" s="110">
        <f t="shared" si="0"/>
        <v>0</v>
      </c>
      <c r="N28" s="58">
        <f t="shared" si="1"/>
        <v>0</v>
      </c>
      <c r="O28" s="58">
        <f t="shared" si="2"/>
        <v>0</v>
      </c>
      <c r="P28" s="58">
        <f t="shared" si="3"/>
        <v>0</v>
      </c>
      <c r="Q28" s="58" t="str">
        <f>IF(C28=1,$D$858*K28*L28,IF(C28=2,$D$859*K28*L28,IF(C28=3,$D$860*K28*L28,IF(C28=4,0,IF(C28=5,$D$862*K28*L28,IF(C28=6,$D$863*K28*L28,IF(C28=7,$D$864*K28*L28,"Incorrect Code")))))))</f>
        <v>Incorrect Code</v>
      </c>
      <c r="R28" s="58">
        <f t="shared" si="4"/>
        <v>0</v>
      </c>
      <c r="S28" s="97">
        <f t="shared" si="5"/>
        <v>0</v>
      </c>
      <c r="T28" s="97">
        <v>0</v>
      </c>
      <c r="U28" s="98">
        <f t="shared" si="6"/>
        <v>0</v>
      </c>
      <c r="V28" s="97"/>
      <c r="W28" s="58">
        <f t="shared" si="7"/>
        <v>0</v>
      </c>
      <c r="X28" s="58">
        <f t="shared" si="8"/>
        <v>0</v>
      </c>
      <c r="Y28" s="99" t="e">
        <f t="shared" si="9"/>
        <v>#DIV/0!</v>
      </c>
      <c r="Z28" s="99" t="e">
        <f t="shared" si="10"/>
        <v>#DIV/0!</v>
      </c>
      <c r="AA28" s="2"/>
      <c r="AB28" s="109" t="str">
        <f t="shared" si="11"/>
        <v xml:space="preserve"> </v>
      </c>
    </row>
    <row r="29" spans="1:28" s="10" customFormat="1" ht="23.25" customHeight="1">
      <c r="A29" s="95"/>
      <c r="B29" s="100"/>
      <c r="C29" s="2"/>
      <c r="D29" s="100"/>
      <c r="E29" s="102"/>
      <c r="F29" s="102"/>
      <c r="G29" s="100"/>
      <c r="H29" s="100"/>
      <c r="I29" s="112"/>
      <c r="J29" s="114"/>
      <c r="K29" s="96">
        <v>1</v>
      </c>
      <c r="L29" s="96">
        <v>1</v>
      </c>
      <c r="M29" s="110">
        <f t="shared" si="0"/>
        <v>0</v>
      </c>
      <c r="N29" s="58">
        <f t="shared" si="1"/>
        <v>0</v>
      </c>
      <c r="O29" s="58">
        <f t="shared" si="2"/>
        <v>0</v>
      </c>
      <c r="P29" s="58">
        <f t="shared" si="3"/>
        <v>0</v>
      </c>
      <c r="Q29" s="58" t="str">
        <f>IF(C29=1,$D$858*K29*L29,IF(C29=2,$D$859*K29*L29,IF(C29=3,$D$860*K29*L29,IF(C29=4,0,IF(C29=5,$D$862*K29*L29,IF(C29=6,$D$863*K29*L29,IF(C29=7,$D$864*K29*L29,"Incorrect Code")))))))</f>
        <v>Incorrect Code</v>
      </c>
      <c r="R29" s="58">
        <f t="shared" si="4"/>
        <v>0</v>
      </c>
      <c r="S29" s="97">
        <f t="shared" si="5"/>
        <v>0</v>
      </c>
      <c r="T29" s="97">
        <v>0</v>
      </c>
      <c r="U29" s="98">
        <f t="shared" si="6"/>
        <v>0</v>
      </c>
      <c r="V29" s="97">
        <f>0.15*M29</f>
        <v>0</v>
      </c>
      <c r="W29" s="58">
        <f t="shared" si="7"/>
        <v>0</v>
      </c>
      <c r="X29" s="58">
        <f t="shared" si="8"/>
        <v>0</v>
      </c>
      <c r="Y29" s="99" t="e">
        <f t="shared" si="9"/>
        <v>#DIV/0!</v>
      </c>
      <c r="Z29" s="99" t="e">
        <f t="shared" si="10"/>
        <v>#DIV/0!</v>
      </c>
      <c r="AA29" s="2"/>
      <c r="AB29" s="109" t="str">
        <f t="shared" si="11"/>
        <v xml:space="preserve"> </v>
      </c>
    </row>
    <row r="30" spans="1:28" s="10" customFormat="1" ht="23.45" customHeight="1">
      <c r="A30" s="95"/>
      <c r="B30" s="100"/>
      <c r="C30" s="112"/>
      <c r="D30" s="100"/>
      <c r="E30" s="102"/>
      <c r="F30" s="102"/>
      <c r="G30" s="100"/>
      <c r="H30" s="100"/>
      <c r="I30" s="112"/>
      <c r="J30" s="114"/>
      <c r="K30" s="96">
        <v>1</v>
      </c>
      <c r="L30" s="96">
        <v>1</v>
      </c>
      <c r="M30" s="110">
        <f t="shared" si="0"/>
        <v>0</v>
      </c>
      <c r="N30" s="58">
        <f t="shared" si="1"/>
        <v>0</v>
      </c>
      <c r="O30" s="58">
        <f t="shared" si="2"/>
        <v>0</v>
      </c>
      <c r="P30" s="58">
        <f t="shared" si="3"/>
        <v>0</v>
      </c>
      <c r="Q30" s="58" t="str">
        <f>IF(C30=1,$D$858*K30*L30,IF(C30=2,$D$859*K30*L30,IF(C30=3,$D$860*K30*L30,IF(C30=4,0,IF(C30=5,$D$862*K30*L30,IF(C30=6,$D$863*K30*L30,IF(C30=7,$D$864*K30*L30,"Incorrect Code")))))))</f>
        <v>Incorrect Code</v>
      </c>
      <c r="R30" s="58">
        <f t="shared" si="4"/>
        <v>0</v>
      </c>
      <c r="S30" s="97">
        <f t="shared" si="5"/>
        <v>0</v>
      </c>
      <c r="T30" s="97">
        <v>0</v>
      </c>
      <c r="U30" s="98">
        <f t="shared" si="6"/>
        <v>0</v>
      </c>
      <c r="V30" s="97">
        <f>0.15*M30</f>
        <v>0</v>
      </c>
      <c r="W30" s="58">
        <f t="shared" si="7"/>
        <v>0</v>
      </c>
      <c r="X30" s="58">
        <f t="shared" si="8"/>
        <v>0</v>
      </c>
      <c r="Y30" s="99" t="e">
        <f t="shared" si="9"/>
        <v>#DIV/0!</v>
      </c>
      <c r="Z30" s="99" t="e">
        <f t="shared" si="10"/>
        <v>#DIV/0!</v>
      </c>
      <c r="AA30" s="2"/>
      <c r="AB30" s="109" t="str">
        <f t="shared" si="11"/>
        <v xml:space="preserve"> </v>
      </c>
    </row>
    <row r="31" spans="1:28" s="10" customFormat="1" ht="23.25" customHeight="1">
      <c r="A31" s="95"/>
      <c r="B31" s="100"/>
      <c r="C31" s="2"/>
      <c r="D31" s="100"/>
      <c r="E31" s="102"/>
      <c r="F31" s="102"/>
      <c r="G31" s="100"/>
      <c r="H31" s="100"/>
      <c r="I31" s="112"/>
      <c r="J31" s="114"/>
      <c r="K31" s="96">
        <v>1</v>
      </c>
      <c r="L31" s="96">
        <v>1</v>
      </c>
      <c r="M31" s="110">
        <f t="shared" si="0"/>
        <v>0</v>
      </c>
      <c r="N31" s="58">
        <f t="shared" si="1"/>
        <v>0</v>
      </c>
      <c r="O31" s="58">
        <f t="shared" si="2"/>
        <v>0</v>
      </c>
      <c r="P31" s="58">
        <f t="shared" si="3"/>
        <v>0</v>
      </c>
      <c r="Q31" s="58" t="str">
        <f>IF(C31=1,$D$858*K31*L31,IF(C31=2,$D$859*K31*L31,IF(C31=3,$D$860*K31*L31,IF(C31=4,0,IF(C31=5,$D$862*K31*L31,IF(C31=6,$D$863*K31*L31,IF(C31=7,$D$864*K31*L31,"Incorrect Code")))))))</f>
        <v>Incorrect Code</v>
      </c>
      <c r="R31" s="58">
        <f t="shared" si="4"/>
        <v>0</v>
      </c>
      <c r="S31" s="97">
        <f t="shared" si="5"/>
        <v>0</v>
      </c>
      <c r="T31" s="97">
        <v>0</v>
      </c>
      <c r="U31" s="98">
        <f t="shared" si="6"/>
        <v>0</v>
      </c>
      <c r="V31" s="97">
        <f>0.15*M31</f>
        <v>0</v>
      </c>
      <c r="W31" s="58">
        <f t="shared" si="7"/>
        <v>0</v>
      </c>
      <c r="X31" s="58">
        <f t="shared" si="8"/>
        <v>0</v>
      </c>
      <c r="Y31" s="99" t="e">
        <f t="shared" si="9"/>
        <v>#DIV/0!</v>
      </c>
      <c r="Z31" s="99" t="e">
        <f t="shared" si="10"/>
        <v>#DIV/0!</v>
      </c>
      <c r="AA31" s="2"/>
      <c r="AB31" s="109" t="str">
        <f t="shared" si="11"/>
        <v xml:space="preserve"> </v>
      </c>
    </row>
    <row r="32" spans="1:28" s="10" customFormat="1" ht="23.45" customHeight="1">
      <c r="A32" s="95"/>
      <c r="B32" s="100"/>
      <c r="C32" s="2"/>
      <c r="D32" s="100"/>
      <c r="E32" s="102"/>
      <c r="F32" s="102"/>
      <c r="G32" s="100"/>
      <c r="H32" s="100"/>
      <c r="I32" s="112"/>
      <c r="J32" s="114"/>
      <c r="K32" s="96">
        <v>1</v>
      </c>
      <c r="L32" s="96">
        <v>1</v>
      </c>
      <c r="M32" s="110">
        <f t="shared" si="0"/>
        <v>0</v>
      </c>
      <c r="N32" s="58">
        <f t="shared" si="1"/>
        <v>0</v>
      </c>
      <c r="O32" s="58">
        <f t="shared" si="2"/>
        <v>0</v>
      </c>
      <c r="P32" s="58">
        <f t="shared" si="3"/>
        <v>0</v>
      </c>
      <c r="Q32" s="58" t="str">
        <f>IF(C32=1,$D$858*K32*L32,IF(C32=2,$D$859*K32*L32,IF(C32=3,$D$860*K32*L32,IF(C32=4,0,IF(C32=5,$D$862*K32*L32,IF(C32=6,$D$863*K32*L32,IF(C32=7,$D$864*K32*L32,"Incorrect Code")))))))</f>
        <v>Incorrect Code</v>
      </c>
      <c r="R32" s="58">
        <f t="shared" si="4"/>
        <v>0</v>
      </c>
      <c r="S32" s="97">
        <f t="shared" si="5"/>
        <v>0</v>
      </c>
      <c r="T32" s="97">
        <v>0</v>
      </c>
      <c r="U32" s="98">
        <f t="shared" si="6"/>
        <v>0</v>
      </c>
      <c r="V32" s="97">
        <f>0.15*M32</f>
        <v>0</v>
      </c>
      <c r="W32" s="58">
        <f t="shared" si="7"/>
        <v>0</v>
      </c>
      <c r="X32" s="58">
        <f t="shared" si="8"/>
        <v>0</v>
      </c>
      <c r="Y32" s="99" t="e">
        <f t="shared" si="9"/>
        <v>#DIV/0!</v>
      </c>
      <c r="Z32" s="99" t="e">
        <f t="shared" si="10"/>
        <v>#DIV/0!</v>
      </c>
      <c r="AA32" s="2"/>
      <c r="AB32" s="109" t="str">
        <f t="shared" si="11"/>
        <v xml:space="preserve"> </v>
      </c>
    </row>
    <row r="33" spans="1:28" s="10" customFormat="1" ht="23.25" customHeight="1">
      <c r="A33" s="95"/>
      <c r="B33" s="100"/>
      <c r="C33" s="112"/>
      <c r="D33" s="100"/>
      <c r="E33" s="102"/>
      <c r="F33" s="102"/>
      <c r="G33" s="100"/>
      <c r="H33" s="100"/>
      <c r="I33" s="112"/>
      <c r="J33" s="114"/>
      <c r="K33" s="96">
        <v>1</v>
      </c>
      <c r="L33" s="96">
        <v>1</v>
      </c>
      <c r="M33" s="110">
        <f t="shared" si="0"/>
        <v>0</v>
      </c>
      <c r="N33" s="58">
        <f t="shared" si="1"/>
        <v>0</v>
      </c>
      <c r="O33" s="58">
        <f t="shared" si="2"/>
        <v>0</v>
      </c>
      <c r="P33" s="58">
        <f t="shared" si="3"/>
        <v>0</v>
      </c>
      <c r="Q33" s="58" t="str">
        <f>IF(C33=1,$D$858*K33*L33,IF(C33=2,$D$859*K33*L33,IF(C33=3,$D$860*K33*L33,IF(C33=4,0,IF(C33=5,$D$862*K33*L33,IF(C33=6,$D$863*K33*L33,IF(C33=7,$D$864*K33*L33,"Incorrect Code")))))))</f>
        <v>Incorrect Code</v>
      </c>
      <c r="R33" s="58">
        <f t="shared" si="4"/>
        <v>0</v>
      </c>
      <c r="S33" s="97">
        <f t="shared" si="5"/>
        <v>0</v>
      </c>
      <c r="T33" s="97">
        <v>0</v>
      </c>
      <c r="U33" s="98">
        <f t="shared" si="6"/>
        <v>0</v>
      </c>
      <c r="V33" s="97">
        <f>0.15*M33</f>
        <v>0</v>
      </c>
      <c r="W33" s="58">
        <f t="shared" si="7"/>
        <v>0</v>
      </c>
      <c r="X33" s="58">
        <f t="shared" si="8"/>
        <v>0</v>
      </c>
      <c r="Y33" s="99" t="e">
        <f t="shared" si="9"/>
        <v>#DIV/0!</v>
      </c>
      <c r="Z33" s="99" t="e">
        <f t="shared" si="10"/>
        <v>#DIV/0!</v>
      </c>
      <c r="AA33" s="2"/>
      <c r="AB33" s="109" t="str">
        <f t="shared" si="11"/>
        <v xml:space="preserve"> </v>
      </c>
    </row>
    <row r="34" spans="1:28" s="10" customFormat="1" ht="23.45" customHeight="1">
      <c r="A34" s="95"/>
      <c r="B34" s="100"/>
      <c r="C34" s="2"/>
      <c r="D34" s="100"/>
      <c r="E34" s="102"/>
      <c r="F34" s="102"/>
      <c r="G34" s="100"/>
      <c r="H34" s="100"/>
      <c r="I34" s="112"/>
      <c r="J34" s="114"/>
      <c r="K34" s="96">
        <v>1</v>
      </c>
      <c r="L34" s="96">
        <v>1</v>
      </c>
      <c r="M34" s="110">
        <f t="shared" si="0"/>
        <v>0</v>
      </c>
      <c r="N34" s="58">
        <f t="shared" si="1"/>
        <v>0</v>
      </c>
      <c r="O34" s="58">
        <f t="shared" si="2"/>
        <v>0</v>
      </c>
      <c r="P34" s="58">
        <f t="shared" si="3"/>
        <v>0</v>
      </c>
      <c r="Q34" s="58" t="str">
        <f>IF(C34=1,$D$858*K34*L34,IF(C34=2,$D$859*K34*L34,IF(C34=3,$D$860*K34*L34,IF(C34=4,0,IF(C34=5,$D$862*K34*L34,IF(C34=6,$D$863*K34*L34,IF(C34=7,$D$864*K34*L34,"Incorrect Code")))))))</f>
        <v>Incorrect Code</v>
      </c>
      <c r="R34" s="58">
        <f t="shared" si="4"/>
        <v>0</v>
      </c>
      <c r="S34" s="97">
        <f t="shared" si="5"/>
        <v>0</v>
      </c>
      <c r="T34" s="97">
        <v>0</v>
      </c>
      <c r="U34" s="98">
        <f t="shared" si="6"/>
        <v>0</v>
      </c>
      <c r="V34" s="97"/>
      <c r="W34" s="58">
        <f t="shared" si="7"/>
        <v>0</v>
      </c>
      <c r="X34" s="58">
        <f t="shared" si="8"/>
        <v>0</v>
      </c>
      <c r="Y34" s="99" t="e">
        <f t="shared" si="9"/>
        <v>#DIV/0!</v>
      </c>
      <c r="Z34" s="99" t="e">
        <f t="shared" si="10"/>
        <v>#DIV/0!</v>
      </c>
      <c r="AA34" s="2"/>
      <c r="AB34" s="109" t="str">
        <f t="shared" si="11"/>
        <v xml:space="preserve"> </v>
      </c>
    </row>
    <row r="35" spans="1:28" s="10" customFormat="1" ht="23.25" customHeight="1">
      <c r="A35" s="95"/>
      <c r="B35" s="100"/>
      <c r="C35" s="2"/>
      <c r="D35" s="100"/>
      <c r="E35" s="102"/>
      <c r="F35" s="102"/>
      <c r="G35" s="100"/>
      <c r="H35" s="100"/>
      <c r="I35" s="112"/>
      <c r="J35" s="114"/>
      <c r="K35" s="96">
        <v>1</v>
      </c>
      <c r="L35" s="96">
        <v>1</v>
      </c>
      <c r="M35" s="110">
        <f t="shared" si="0"/>
        <v>0</v>
      </c>
      <c r="N35" s="58">
        <f t="shared" si="1"/>
        <v>0</v>
      </c>
      <c r="O35" s="58">
        <f t="shared" si="2"/>
        <v>0</v>
      </c>
      <c r="P35" s="58">
        <f t="shared" si="3"/>
        <v>0</v>
      </c>
      <c r="Q35" s="58" t="str">
        <f>IF(C35=1,$D$858*K35*L35,IF(C35=2,$D$859*K35*L35,IF(C35=3,$D$860*K35*L35,IF(C35=4,0,IF(C35=5,$D$862*K35*L35,IF(C35=6,$D$863*K35*L35,IF(C35=7,$D$864*K35*L35,"Incorrect Code")))))))</f>
        <v>Incorrect Code</v>
      </c>
      <c r="R35" s="58">
        <f t="shared" si="4"/>
        <v>0</v>
      </c>
      <c r="S35" s="97">
        <f t="shared" si="5"/>
        <v>0</v>
      </c>
      <c r="T35" s="97">
        <v>0</v>
      </c>
      <c r="U35" s="98">
        <f t="shared" si="6"/>
        <v>0</v>
      </c>
      <c r="V35" s="97">
        <f t="shared" ref="V35:V43" si="13">0.15*M35</f>
        <v>0</v>
      </c>
      <c r="W35" s="58">
        <f t="shared" si="7"/>
        <v>0</v>
      </c>
      <c r="X35" s="58">
        <f t="shared" si="8"/>
        <v>0</v>
      </c>
      <c r="Y35" s="99" t="e">
        <f t="shared" si="9"/>
        <v>#DIV/0!</v>
      </c>
      <c r="Z35" s="99" t="e">
        <f t="shared" si="10"/>
        <v>#DIV/0!</v>
      </c>
      <c r="AA35" s="2"/>
      <c r="AB35" s="109" t="str">
        <f t="shared" si="11"/>
        <v xml:space="preserve"> </v>
      </c>
    </row>
    <row r="36" spans="1:28" s="10" customFormat="1" ht="23.45" customHeight="1">
      <c r="A36" s="95"/>
      <c r="B36" s="100"/>
      <c r="C36" s="112"/>
      <c r="D36" s="100"/>
      <c r="E36" s="102"/>
      <c r="F36" s="102"/>
      <c r="G36" s="100"/>
      <c r="H36" s="100"/>
      <c r="I36" s="112"/>
      <c r="J36" s="114"/>
      <c r="K36" s="96">
        <v>1</v>
      </c>
      <c r="L36" s="96">
        <v>1</v>
      </c>
      <c r="M36" s="110">
        <f t="shared" si="0"/>
        <v>0</v>
      </c>
      <c r="N36" s="58">
        <f t="shared" si="1"/>
        <v>0</v>
      </c>
      <c r="O36" s="58">
        <f t="shared" si="2"/>
        <v>0</v>
      </c>
      <c r="P36" s="58">
        <f t="shared" si="3"/>
        <v>0</v>
      </c>
      <c r="Q36" s="58" t="str">
        <f>IF(C36=1,$D$858*K36*L36,IF(C36=2,$D$859*K36*L36,IF(C36=3,$D$860*K36*L36,IF(C36=4,0,IF(C36=5,$D$862*K36*L36,IF(C36=6,$D$863*K36*L36,IF(C36=7,$D$864*K36*L36,"Incorrect Code")))))))</f>
        <v>Incorrect Code</v>
      </c>
      <c r="R36" s="58">
        <f t="shared" si="4"/>
        <v>0</v>
      </c>
      <c r="S36" s="97">
        <f t="shared" si="5"/>
        <v>0</v>
      </c>
      <c r="T36" s="97">
        <v>0</v>
      </c>
      <c r="U36" s="98">
        <f t="shared" si="6"/>
        <v>0</v>
      </c>
      <c r="V36" s="97">
        <f t="shared" si="13"/>
        <v>0</v>
      </c>
      <c r="W36" s="58">
        <f t="shared" si="7"/>
        <v>0</v>
      </c>
      <c r="X36" s="58">
        <f t="shared" si="8"/>
        <v>0</v>
      </c>
      <c r="Y36" s="99" t="e">
        <f t="shared" si="9"/>
        <v>#DIV/0!</v>
      </c>
      <c r="Z36" s="99" t="e">
        <f t="shared" si="10"/>
        <v>#DIV/0!</v>
      </c>
      <c r="AA36" s="2"/>
      <c r="AB36" s="109" t="str">
        <f t="shared" si="11"/>
        <v xml:space="preserve"> </v>
      </c>
    </row>
    <row r="37" spans="1:28" s="10" customFormat="1" ht="23.25" customHeight="1">
      <c r="A37" s="95"/>
      <c r="B37" s="100"/>
      <c r="C37" s="2"/>
      <c r="D37" s="100"/>
      <c r="E37" s="102"/>
      <c r="F37" s="102"/>
      <c r="G37" s="100"/>
      <c r="H37" s="100"/>
      <c r="I37" s="112"/>
      <c r="J37" s="114"/>
      <c r="K37" s="96">
        <v>1</v>
      </c>
      <c r="L37" s="96">
        <v>1</v>
      </c>
      <c r="M37" s="110">
        <f t="shared" si="0"/>
        <v>0</v>
      </c>
      <c r="N37" s="58">
        <f t="shared" ref="N37:N68" si="14">M37*0.1446</f>
        <v>0</v>
      </c>
      <c r="O37" s="58">
        <f t="shared" ref="O37:O68" si="15">IF(M37&gt;160200,9114+M37*0.0145,M37*0.0765)</f>
        <v>0</v>
      </c>
      <c r="P37" s="58">
        <f t="shared" ref="P37:P68" si="16">M37*$P$4</f>
        <v>0</v>
      </c>
      <c r="Q37" s="58" t="str">
        <f>IF(C37=1,$D$858*K37*L37,IF(C37=2,$D$859*K37*L37,IF(C37=3,$D$860*K37*L37,IF(C37=4,0,IF(C37=5,$D$862*K37*L37,IF(C37=6,$D$863*K37*L37,IF(C37=7,$D$864*K37*L37,"Incorrect Code")))))))</f>
        <v>Incorrect Code</v>
      </c>
      <c r="R37" s="58">
        <f t="shared" ref="R37:R68" si="17">M37*$R$4</f>
        <v>0</v>
      </c>
      <c r="S37" s="97">
        <f t="shared" ref="S37:S68" si="18">$S$4*M37</f>
        <v>0</v>
      </c>
      <c r="T37" s="97">
        <v>0</v>
      </c>
      <c r="U37" s="98">
        <f t="shared" ref="U37:U68" si="19">IF(I37="Yes",$U$4*K37,0)</f>
        <v>0</v>
      </c>
      <c r="V37" s="115">
        <f t="shared" si="13"/>
        <v>0</v>
      </c>
      <c r="W37" s="58">
        <f t="shared" ref="W37:W68" si="20">SUM(N37:V37)</f>
        <v>0</v>
      </c>
      <c r="X37" s="58">
        <f t="shared" ref="X37:X68" si="21">W37+M37</f>
        <v>0</v>
      </c>
      <c r="Y37" s="99" t="e">
        <f t="shared" ref="Y37:Y68" si="22">+M37/X37</f>
        <v>#DIV/0!</v>
      </c>
      <c r="Z37" s="99" t="e">
        <f t="shared" ref="Z37:Z68" si="23">W37/X37</f>
        <v>#DIV/0!</v>
      </c>
      <c r="AA37" s="2"/>
      <c r="AB37" s="109" t="str">
        <f t="shared" ref="AB37:AB68" si="24">CONCATENATE(B37," ",A37)</f>
        <v xml:space="preserve"> </v>
      </c>
    </row>
    <row r="38" spans="1:28" s="10" customFormat="1" ht="23.45" customHeight="1">
      <c r="A38" s="95"/>
      <c r="B38" s="100"/>
      <c r="C38" s="2"/>
      <c r="D38" s="100"/>
      <c r="E38" s="102"/>
      <c r="F38" s="102"/>
      <c r="G38" s="100"/>
      <c r="H38" s="100"/>
      <c r="I38" s="113"/>
      <c r="J38" s="114"/>
      <c r="K38" s="96">
        <v>1</v>
      </c>
      <c r="L38" s="96">
        <v>1</v>
      </c>
      <c r="M38" s="110">
        <f t="shared" ref="M38:M69" si="25">J38*K38*L38</f>
        <v>0</v>
      </c>
      <c r="N38" s="58">
        <f t="shared" si="14"/>
        <v>0</v>
      </c>
      <c r="O38" s="58">
        <f t="shared" si="15"/>
        <v>0</v>
      </c>
      <c r="P38" s="58">
        <f t="shared" si="16"/>
        <v>0</v>
      </c>
      <c r="Q38" s="58" t="str">
        <f>IF(C38=1,$D$858*K38*L38,IF(C38=2,$D$859*K38*L38,IF(C38=3,$D$860*K38*L38,IF(C38=4,0,IF(C38=5,$D$862*K38*L38,IF(C38=6,$D$863*K38*L38,IF(C38=7,$D$864*K38*L38,"Incorrect Code")))))))</f>
        <v>Incorrect Code</v>
      </c>
      <c r="R38" s="58">
        <f t="shared" si="17"/>
        <v>0</v>
      </c>
      <c r="S38" s="97">
        <f t="shared" si="18"/>
        <v>0</v>
      </c>
      <c r="T38" s="97">
        <v>0</v>
      </c>
      <c r="U38" s="98">
        <f t="shared" si="19"/>
        <v>0</v>
      </c>
      <c r="V38" s="97">
        <f t="shared" si="13"/>
        <v>0</v>
      </c>
      <c r="W38" s="58">
        <f t="shared" si="20"/>
        <v>0</v>
      </c>
      <c r="X38" s="58">
        <f t="shared" si="21"/>
        <v>0</v>
      </c>
      <c r="Y38" s="99" t="e">
        <f t="shared" si="22"/>
        <v>#DIV/0!</v>
      </c>
      <c r="Z38" s="99" t="e">
        <f t="shared" si="23"/>
        <v>#DIV/0!</v>
      </c>
      <c r="AA38" s="2"/>
      <c r="AB38" s="109" t="str">
        <f t="shared" si="24"/>
        <v xml:space="preserve"> </v>
      </c>
    </row>
    <row r="39" spans="1:28" s="10" customFormat="1" ht="23.25" customHeight="1">
      <c r="A39" s="95"/>
      <c r="B39" s="100"/>
      <c r="C39" s="112"/>
      <c r="D39" s="100"/>
      <c r="E39" s="102"/>
      <c r="F39" s="102"/>
      <c r="G39" s="100"/>
      <c r="H39" s="100"/>
      <c r="I39" s="113"/>
      <c r="J39" s="114"/>
      <c r="K39" s="96">
        <v>1</v>
      </c>
      <c r="L39" s="96">
        <v>1</v>
      </c>
      <c r="M39" s="110">
        <f t="shared" si="25"/>
        <v>0</v>
      </c>
      <c r="N39" s="58">
        <f t="shared" si="14"/>
        <v>0</v>
      </c>
      <c r="O39" s="58">
        <f t="shared" si="15"/>
        <v>0</v>
      </c>
      <c r="P39" s="58">
        <f t="shared" si="16"/>
        <v>0</v>
      </c>
      <c r="Q39" s="58" t="str">
        <f>IF(C39=1,$D$858*K39*L39,IF(C39=2,$D$859*K39*L39,IF(C39=3,$D$860*K39*L39,IF(C39=4,0,IF(C39=5,$D$862*K39*L39,IF(C39=6,$D$863*K39*L39,IF(C39=7,$D$864*K39*L39,"Incorrect Code")))))))</f>
        <v>Incorrect Code</v>
      </c>
      <c r="R39" s="58">
        <f t="shared" si="17"/>
        <v>0</v>
      </c>
      <c r="S39" s="97">
        <f t="shared" si="18"/>
        <v>0</v>
      </c>
      <c r="T39" s="97">
        <v>0</v>
      </c>
      <c r="U39" s="98">
        <f t="shared" si="19"/>
        <v>0</v>
      </c>
      <c r="V39" s="97">
        <f t="shared" si="13"/>
        <v>0</v>
      </c>
      <c r="W39" s="58">
        <f t="shared" si="20"/>
        <v>0</v>
      </c>
      <c r="X39" s="58">
        <f t="shared" si="21"/>
        <v>0</v>
      </c>
      <c r="Y39" s="99" t="e">
        <f t="shared" si="22"/>
        <v>#DIV/0!</v>
      </c>
      <c r="Z39" s="99" t="e">
        <f t="shared" si="23"/>
        <v>#DIV/0!</v>
      </c>
      <c r="AA39" s="2"/>
      <c r="AB39" s="109" t="str">
        <f t="shared" si="24"/>
        <v xml:space="preserve"> </v>
      </c>
    </row>
    <row r="40" spans="1:28" s="10" customFormat="1" ht="23.45" customHeight="1">
      <c r="A40" s="95"/>
      <c r="B40" s="100"/>
      <c r="C40" s="2"/>
      <c r="D40" s="100"/>
      <c r="E40" s="102"/>
      <c r="F40" s="102"/>
      <c r="G40" s="100"/>
      <c r="H40" s="100"/>
      <c r="I40" s="113"/>
      <c r="J40" s="114"/>
      <c r="K40" s="96">
        <v>1</v>
      </c>
      <c r="L40" s="96">
        <v>1</v>
      </c>
      <c r="M40" s="110">
        <f t="shared" si="25"/>
        <v>0</v>
      </c>
      <c r="N40" s="58">
        <f t="shared" si="14"/>
        <v>0</v>
      </c>
      <c r="O40" s="58">
        <f t="shared" si="15"/>
        <v>0</v>
      </c>
      <c r="P40" s="58">
        <f t="shared" si="16"/>
        <v>0</v>
      </c>
      <c r="Q40" s="58" t="str">
        <f>IF(C40=1,$D$858*K40*L40,IF(C40=2,$D$859*K40*L40,IF(C40=3,$D$860*K40*L40,IF(C40=4,0,IF(C40=5,$D$862*K40*L40,IF(C40=6,$D$863*K40*L40,IF(C40=7,$D$864*K40*L40,"Incorrect Code")))))))</f>
        <v>Incorrect Code</v>
      </c>
      <c r="R40" s="58">
        <f t="shared" si="17"/>
        <v>0</v>
      </c>
      <c r="S40" s="97">
        <f t="shared" si="18"/>
        <v>0</v>
      </c>
      <c r="T40" s="97">
        <v>0</v>
      </c>
      <c r="U40" s="98">
        <f t="shared" si="19"/>
        <v>0</v>
      </c>
      <c r="V40" s="97">
        <f t="shared" si="13"/>
        <v>0</v>
      </c>
      <c r="W40" s="58">
        <f t="shared" si="20"/>
        <v>0</v>
      </c>
      <c r="X40" s="58">
        <f t="shared" si="21"/>
        <v>0</v>
      </c>
      <c r="Y40" s="99" t="e">
        <f t="shared" si="22"/>
        <v>#DIV/0!</v>
      </c>
      <c r="Z40" s="99" t="e">
        <f t="shared" si="23"/>
        <v>#DIV/0!</v>
      </c>
      <c r="AA40" s="2"/>
      <c r="AB40" s="109" t="str">
        <f t="shared" si="24"/>
        <v xml:space="preserve"> </v>
      </c>
    </row>
    <row r="41" spans="1:28" s="10" customFormat="1" ht="23.25" customHeight="1">
      <c r="A41" s="95"/>
      <c r="B41" s="100"/>
      <c r="C41" s="112"/>
      <c r="D41" s="100"/>
      <c r="E41" s="102"/>
      <c r="F41" s="102"/>
      <c r="G41" s="100"/>
      <c r="H41" s="100"/>
      <c r="I41" s="113"/>
      <c r="J41" s="114"/>
      <c r="K41" s="96">
        <v>1</v>
      </c>
      <c r="L41" s="96">
        <v>1</v>
      </c>
      <c r="M41" s="110">
        <f t="shared" si="25"/>
        <v>0</v>
      </c>
      <c r="N41" s="58">
        <f t="shared" si="14"/>
        <v>0</v>
      </c>
      <c r="O41" s="58">
        <f t="shared" si="15"/>
        <v>0</v>
      </c>
      <c r="P41" s="58">
        <f t="shared" si="16"/>
        <v>0</v>
      </c>
      <c r="Q41" s="58" t="str">
        <f>IF(C41=1,$D$858*K41*L41,IF(C41=2,$D$859*K41*L41,IF(C41=3,$D$860*K41*L41,IF(C41=4,0,IF(C41=5,$D$862*K41*L41,IF(C41=6,$D$863*K41*L41,IF(C41=7,$D$864*K41*L41,"Incorrect Code")))))))</f>
        <v>Incorrect Code</v>
      </c>
      <c r="R41" s="58">
        <f t="shared" si="17"/>
        <v>0</v>
      </c>
      <c r="S41" s="97">
        <f t="shared" si="18"/>
        <v>0</v>
      </c>
      <c r="T41" s="97">
        <v>0</v>
      </c>
      <c r="U41" s="98">
        <f t="shared" si="19"/>
        <v>0</v>
      </c>
      <c r="V41" s="97">
        <f t="shared" si="13"/>
        <v>0</v>
      </c>
      <c r="W41" s="58">
        <f t="shared" si="20"/>
        <v>0</v>
      </c>
      <c r="X41" s="58">
        <f t="shared" si="21"/>
        <v>0</v>
      </c>
      <c r="Y41" s="99" t="e">
        <f t="shared" si="22"/>
        <v>#DIV/0!</v>
      </c>
      <c r="Z41" s="99" t="e">
        <f t="shared" si="23"/>
        <v>#DIV/0!</v>
      </c>
      <c r="AA41" s="2"/>
      <c r="AB41" s="109" t="str">
        <f t="shared" si="24"/>
        <v xml:space="preserve"> </v>
      </c>
    </row>
    <row r="42" spans="1:28" s="10" customFormat="1" ht="23.45" customHeight="1">
      <c r="A42" s="95"/>
      <c r="B42" s="100"/>
      <c r="C42" s="2"/>
      <c r="D42" s="100"/>
      <c r="E42" s="102"/>
      <c r="F42" s="102"/>
      <c r="G42" s="100"/>
      <c r="H42" s="100"/>
      <c r="I42" s="113"/>
      <c r="J42" s="114"/>
      <c r="K42" s="96">
        <v>1</v>
      </c>
      <c r="L42" s="96">
        <v>1</v>
      </c>
      <c r="M42" s="110">
        <f t="shared" si="25"/>
        <v>0</v>
      </c>
      <c r="N42" s="58">
        <f t="shared" si="14"/>
        <v>0</v>
      </c>
      <c r="O42" s="58">
        <f t="shared" si="15"/>
        <v>0</v>
      </c>
      <c r="P42" s="58">
        <f t="shared" si="16"/>
        <v>0</v>
      </c>
      <c r="Q42" s="58" t="str">
        <f>IF(C42=1,$D$858*K42*L42,IF(C42=2,$D$859*K42*L42,IF(C42=3,$D$860*K42*L42,IF(C42=4,0,IF(C42=5,$D$862*K42*L42,IF(C42=6,$D$863*K42*L42,IF(C42=7,$D$864*K42*L42,"Incorrect Code")))))))</f>
        <v>Incorrect Code</v>
      </c>
      <c r="R42" s="58">
        <f t="shared" si="17"/>
        <v>0</v>
      </c>
      <c r="S42" s="97">
        <f t="shared" si="18"/>
        <v>0</v>
      </c>
      <c r="T42" s="97">
        <v>0</v>
      </c>
      <c r="U42" s="98">
        <f t="shared" si="19"/>
        <v>0</v>
      </c>
      <c r="V42" s="97">
        <f t="shared" si="13"/>
        <v>0</v>
      </c>
      <c r="W42" s="58">
        <f t="shared" si="20"/>
        <v>0</v>
      </c>
      <c r="X42" s="58">
        <f t="shared" si="21"/>
        <v>0</v>
      </c>
      <c r="Y42" s="99" t="e">
        <f t="shared" si="22"/>
        <v>#DIV/0!</v>
      </c>
      <c r="Z42" s="99" t="e">
        <f t="shared" si="23"/>
        <v>#DIV/0!</v>
      </c>
      <c r="AA42" s="2"/>
      <c r="AB42" s="109" t="str">
        <f t="shared" si="24"/>
        <v xml:space="preserve"> </v>
      </c>
    </row>
    <row r="43" spans="1:28" s="10" customFormat="1" ht="23.25" customHeight="1">
      <c r="A43" s="95"/>
      <c r="B43" s="100"/>
      <c r="C43" s="2"/>
      <c r="D43" s="100"/>
      <c r="E43" s="102"/>
      <c r="F43" s="102"/>
      <c r="G43" s="100"/>
      <c r="H43" s="100"/>
      <c r="I43" s="113"/>
      <c r="J43" s="114"/>
      <c r="K43" s="96">
        <v>1</v>
      </c>
      <c r="L43" s="96">
        <v>1</v>
      </c>
      <c r="M43" s="110">
        <f t="shared" si="25"/>
        <v>0</v>
      </c>
      <c r="N43" s="58">
        <f t="shared" si="14"/>
        <v>0</v>
      </c>
      <c r="O43" s="58">
        <f t="shared" si="15"/>
        <v>0</v>
      </c>
      <c r="P43" s="58">
        <f t="shared" si="16"/>
        <v>0</v>
      </c>
      <c r="Q43" s="58" t="str">
        <f>IF(C43=1,$D$858*K43*L43,IF(C43=2,$D$859*K43*L43,IF(C43=3,$D$860*K43*L43,IF(C43=4,0,IF(C43=5,$D$862*K43*L43,IF(C43=6,$D$863*K43*L43,IF(C43=7,$D$864*K43*L43,"Incorrect Code")))))))</f>
        <v>Incorrect Code</v>
      </c>
      <c r="R43" s="58">
        <f t="shared" si="17"/>
        <v>0</v>
      </c>
      <c r="S43" s="97">
        <f t="shared" si="18"/>
        <v>0</v>
      </c>
      <c r="T43" s="97">
        <v>0</v>
      </c>
      <c r="U43" s="98">
        <f t="shared" si="19"/>
        <v>0</v>
      </c>
      <c r="V43" s="97">
        <f t="shared" si="13"/>
        <v>0</v>
      </c>
      <c r="W43" s="58">
        <f t="shared" si="20"/>
        <v>0</v>
      </c>
      <c r="X43" s="58">
        <f t="shared" si="21"/>
        <v>0</v>
      </c>
      <c r="Y43" s="99" t="e">
        <f t="shared" si="22"/>
        <v>#DIV/0!</v>
      </c>
      <c r="Z43" s="99" t="e">
        <f t="shared" si="23"/>
        <v>#DIV/0!</v>
      </c>
      <c r="AA43" s="2"/>
      <c r="AB43" s="109" t="str">
        <f t="shared" si="24"/>
        <v xml:space="preserve"> </v>
      </c>
    </row>
    <row r="44" spans="1:28" s="10" customFormat="1" ht="23.45" customHeight="1">
      <c r="A44" s="95"/>
      <c r="B44" s="100"/>
      <c r="C44" s="112"/>
      <c r="D44" s="100"/>
      <c r="E44" s="102"/>
      <c r="F44" s="102"/>
      <c r="G44" s="100"/>
      <c r="H44" s="100"/>
      <c r="I44" s="113"/>
      <c r="J44" s="114"/>
      <c r="K44" s="96">
        <v>1</v>
      </c>
      <c r="L44" s="96">
        <v>1</v>
      </c>
      <c r="M44" s="110">
        <f t="shared" si="25"/>
        <v>0</v>
      </c>
      <c r="N44" s="58">
        <f t="shared" si="14"/>
        <v>0</v>
      </c>
      <c r="O44" s="58">
        <f t="shared" si="15"/>
        <v>0</v>
      </c>
      <c r="P44" s="58">
        <f t="shared" si="16"/>
        <v>0</v>
      </c>
      <c r="Q44" s="58" t="str">
        <f>IF(C44=1,$D$858*K44*L44,IF(C44=2,$D$859*K44*L44,IF(C44=3,$D$860*K44*L44,IF(C44=4,0,IF(C44=5,$D$862*K44*L44,IF(C44=6,$D$863*K44*L44,IF(C44=7,$D$864*K44*L44,"Incorrect Code")))))))</f>
        <v>Incorrect Code</v>
      </c>
      <c r="R44" s="58">
        <f t="shared" si="17"/>
        <v>0</v>
      </c>
      <c r="S44" s="97">
        <f t="shared" si="18"/>
        <v>0</v>
      </c>
      <c r="T44" s="97">
        <v>0</v>
      </c>
      <c r="U44" s="98">
        <f t="shared" si="19"/>
        <v>0</v>
      </c>
      <c r="V44" s="97"/>
      <c r="W44" s="58">
        <f t="shared" si="20"/>
        <v>0</v>
      </c>
      <c r="X44" s="58">
        <f t="shared" si="21"/>
        <v>0</v>
      </c>
      <c r="Y44" s="99" t="e">
        <f t="shared" si="22"/>
        <v>#DIV/0!</v>
      </c>
      <c r="Z44" s="99" t="e">
        <f t="shared" si="23"/>
        <v>#DIV/0!</v>
      </c>
      <c r="AA44" s="2"/>
      <c r="AB44" s="109" t="str">
        <f t="shared" si="24"/>
        <v xml:space="preserve"> </v>
      </c>
    </row>
    <row r="45" spans="1:28" s="10" customFormat="1" ht="23.25" customHeight="1">
      <c r="A45" s="95"/>
      <c r="B45" s="100"/>
      <c r="C45" s="2"/>
      <c r="D45" s="100"/>
      <c r="E45" s="102"/>
      <c r="F45" s="102"/>
      <c r="G45" s="100"/>
      <c r="H45" s="100"/>
      <c r="I45" s="113"/>
      <c r="J45" s="114"/>
      <c r="K45" s="96">
        <v>1</v>
      </c>
      <c r="L45" s="96">
        <v>1</v>
      </c>
      <c r="M45" s="110">
        <f t="shared" si="25"/>
        <v>0</v>
      </c>
      <c r="N45" s="58">
        <f t="shared" si="14"/>
        <v>0</v>
      </c>
      <c r="O45" s="58">
        <f t="shared" si="15"/>
        <v>0</v>
      </c>
      <c r="P45" s="58">
        <f t="shared" si="16"/>
        <v>0</v>
      </c>
      <c r="Q45" s="58" t="str">
        <f>IF(C45=1,$D$858*K45*L45,IF(C45=2,$D$859*K45*L45,IF(C45=3,$D$860*K45*L45,IF(C45=4,0,IF(C45=5,$D$862*K45*L45,IF(C45=6,$D$863*K45*L45,IF(C45=7,$D$864*K45*L45,"Incorrect Code")))))))</f>
        <v>Incorrect Code</v>
      </c>
      <c r="R45" s="58">
        <f t="shared" si="17"/>
        <v>0</v>
      </c>
      <c r="S45" s="97">
        <f t="shared" si="18"/>
        <v>0</v>
      </c>
      <c r="T45" s="97">
        <v>0</v>
      </c>
      <c r="U45" s="98">
        <f t="shared" si="19"/>
        <v>0</v>
      </c>
      <c r="V45" s="97">
        <f>0.15*M45</f>
        <v>0</v>
      </c>
      <c r="W45" s="58">
        <f t="shared" si="20"/>
        <v>0</v>
      </c>
      <c r="X45" s="58">
        <f t="shared" si="21"/>
        <v>0</v>
      </c>
      <c r="Y45" s="99" t="e">
        <f t="shared" si="22"/>
        <v>#DIV/0!</v>
      </c>
      <c r="Z45" s="99" t="e">
        <f t="shared" si="23"/>
        <v>#DIV/0!</v>
      </c>
      <c r="AA45" s="2"/>
      <c r="AB45" s="109" t="str">
        <f t="shared" si="24"/>
        <v xml:space="preserve"> </v>
      </c>
    </row>
    <row r="46" spans="1:28" s="10" customFormat="1" ht="23.45" customHeight="1">
      <c r="A46" s="95"/>
      <c r="B46" s="100"/>
      <c r="C46" s="112"/>
      <c r="D46" s="100"/>
      <c r="E46" s="102"/>
      <c r="F46" s="102"/>
      <c r="G46" s="100"/>
      <c r="H46" s="100"/>
      <c r="I46" s="113"/>
      <c r="J46" s="114"/>
      <c r="K46" s="96">
        <v>1</v>
      </c>
      <c r="L46" s="96">
        <v>1</v>
      </c>
      <c r="M46" s="110">
        <f t="shared" si="25"/>
        <v>0</v>
      </c>
      <c r="N46" s="58">
        <f t="shared" si="14"/>
        <v>0</v>
      </c>
      <c r="O46" s="58">
        <f t="shared" si="15"/>
        <v>0</v>
      </c>
      <c r="P46" s="58">
        <f t="shared" si="16"/>
        <v>0</v>
      </c>
      <c r="Q46" s="58" t="str">
        <f>IF(C46=1,$D$858*K46*L46,IF(C46=2,$D$859*K46*L46,IF(C46=3,$D$860*K46*L46,IF(C46=4,0,IF(C46=5,$D$862*K46*L46,IF(C46=6,$D$863*K46*L46,IF(C46=7,$D$864*K46*L46,"Incorrect Code")))))))</f>
        <v>Incorrect Code</v>
      </c>
      <c r="R46" s="58">
        <f t="shared" si="17"/>
        <v>0</v>
      </c>
      <c r="S46" s="97">
        <f t="shared" si="18"/>
        <v>0</v>
      </c>
      <c r="T46" s="97">
        <v>0</v>
      </c>
      <c r="U46" s="98">
        <f t="shared" si="19"/>
        <v>0</v>
      </c>
      <c r="V46" s="97"/>
      <c r="W46" s="58">
        <f t="shared" si="20"/>
        <v>0</v>
      </c>
      <c r="X46" s="58">
        <f t="shared" si="21"/>
        <v>0</v>
      </c>
      <c r="Y46" s="99" t="e">
        <f t="shared" si="22"/>
        <v>#DIV/0!</v>
      </c>
      <c r="Z46" s="99" t="e">
        <f t="shared" si="23"/>
        <v>#DIV/0!</v>
      </c>
      <c r="AA46" s="2"/>
      <c r="AB46" s="109" t="str">
        <f t="shared" si="24"/>
        <v xml:space="preserve"> </v>
      </c>
    </row>
    <row r="47" spans="1:28" s="10" customFormat="1" ht="23.25" customHeight="1">
      <c r="A47" s="95"/>
      <c r="B47" s="100"/>
      <c r="C47" s="2"/>
      <c r="D47" s="100"/>
      <c r="E47" s="102"/>
      <c r="F47" s="102"/>
      <c r="G47" s="100"/>
      <c r="H47" s="100"/>
      <c r="I47" s="113"/>
      <c r="J47" s="114"/>
      <c r="K47" s="96">
        <v>1</v>
      </c>
      <c r="L47" s="96">
        <v>1</v>
      </c>
      <c r="M47" s="110">
        <f t="shared" si="25"/>
        <v>0</v>
      </c>
      <c r="N47" s="58">
        <f t="shared" si="14"/>
        <v>0</v>
      </c>
      <c r="O47" s="58">
        <f t="shared" si="15"/>
        <v>0</v>
      </c>
      <c r="P47" s="58">
        <f t="shared" si="16"/>
        <v>0</v>
      </c>
      <c r="Q47" s="58" t="str">
        <f>IF(C47=1,$D$858*K47*L47,IF(C47=2,$D$859*K47*L47,IF(C47=3,$D$860*K47*L47,IF(C47=4,0,IF(C47=5,$D$862*K47*L47,IF(C47=6,$D$863*K47*L47,IF(C47=7,$D$864*K47*L47,"Incorrect Code")))))))</f>
        <v>Incorrect Code</v>
      </c>
      <c r="R47" s="58">
        <f t="shared" si="17"/>
        <v>0</v>
      </c>
      <c r="S47" s="97">
        <f t="shared" si="18"/>
        <v>0</v>
      </c>
      <c r="T47" s="97">
        <v>0</v>
      </c>
      <c r="U47" s="98">
        <f t="shared" si="19"/>
        <v>0</v>
      </c>
      <c r="V47" s="97"/>
      <c r="W47" s="58">
        <f t="shared" si="20"/>
        <v>0</v>
      </c>
      <c r="X47" s="58">
        <f t="shared" si="21"/>
        <v>0</v>
      </c>
      <c r="Y47" s="99" t="e">
        <f t="shared" si="22"/>
        <v>#DIV/0!</v>
      </c>
      <c r="Z47" s="99" t="e">
        <f t="shared" si="23"/>
        <v>#DIV/0!</v>
      </c>
      <c r="AA47" s="2"/>
      <c r="AB47" s="109" t="str">
        <f t="shared" si="24"/>
        <v xml:space="preserve"> </v>
      </c>
    </row>
    <row r="48" spans="1:28" s="10" customFormat="1" ht="23.45" customHeight="1">
      <c r="A48" s="95"/>
      <c r="B48" s="100"/>
      <c r="C48" s="2"/>
      <c r="D48" s="100"/>
      <c r="E48" s="102"/>
      <c r="F48" s="102"/>
      <c r="G48" s="100"/>
      <c r="H48" s="100"/>
      <c r="I48" s="113"/>
      <c r="J48" s="114"/>
      <c r="K48" s="96">
        <v>1</v>
      </c>
      <c r="L48" s="96">
        <v>1</v>
      </c>
      <c r="M48" s="110">
        <f t="shared" si="25"/>
        <v>0</v>
      </c>
      <c r="N48" s="58">
        <f t="shared" si="14"/>
        <v>0</v>
      </c>
      <c r="O48" s="58">
        <f t="shared" si="15"/>
        <v>0</v>
      </c>
      <c r="P48" s="58">
        <f t="shared" si="16"/>
        <v>0</v>
      </c>
      <c r="Q48" s="58" t="str">
        <f>IF(C48=1,$D$858*K48*L48,IF(C48=2,$D$859*K48*L48,IF(C48=3,$D$860*K48*L48,IF(C48=4,0,IF(C48=5,$D$862*K48*L48,IF(C48=6,$D$863*K48*L48,IF(C48=7,$D$864*K48*L48,"Incorrect Code")))))))</f>
        <v>Incorrect Code</v>
      </c>
      <c r="R48" s="58">
        <f t="shared" si="17"/>
        <v>0</v>
      </c>
      <c r="S48" s="97">
        <f t="shared" si="18"/>
        <v>0</v>
      </c>
      <c r="T48" s="97">
        <v>0</v>
      </c>
      <c r="U48" s="98">
        <f t="shared" si="19"/>
        <v>0</v>
      </c>
      <c r="V48" s="97">
        <f>0.15*M48</f>
        <v>0</v>
      </c>
      <c r="W48" s="58">
        <f t="shared" si="20"/>
        <v>0</v>
      </c>
      <c r="X48" s="58">
        <f t="shared" si="21"/>
        <v>0</v>
      </c>
      <c r="Y48" s="99" t="e">
        <f t="shared" si="22"/>
        <v>#DIV/0!</v>
      </c>
      <c r="Z48" s="99" t="e">
        <f t="shared" si="23"/>
        <v>#DIV/0!</v>
      </c>
      <c r="AA48" s="2"/>
      <c r="AB48" s="109" t="str">
        <f t="shared" si="24"/>
        <v xml:space="preserve"> </v>
      </c>
    </row>
    <row r="49" spans="1:28" s="10" customFormat="1" ht="23.25" customHeight="1">
      <c r="A49" s="95"/>
      <c r="B49" s="100"/>
      <c r="C49" s="2"/>
      <c r="D49" s="100"/>
      <c r="E49" s="102"/>
      <c r="F49" s="102"/>
      <c r="G49" s="100"/>
      <c r="H49" s="100"/>
      <c r="I49" s="113"/>
      <c r="J49" s="114"/>
      <c r="K49" s="96">
        <v>1</v>
      </c>
      <c r="L49" s="96">
        <v>1</v>
      </c>
      <c r="M49" s="110">
        <f t="shared" si="25"/>
        <v>0</v>
      </c>
      <c r="N49" s="58">
        <f t="shared" si="14"/>
        <v>0</v>
      </c>
      <c r="O49" s="58">
        <f t="shared" si="15"/>
        <v>0</v>
      </c>
      <c r="P49" s="58">
        <f t="shared" si="16"/>
        <v>0</v>
      </c>
      <c r="Q49" s="58" t="str">
        <f>IF(C49=1,$D$858*K49*L49,IF(C49=2,$D$859*K49*L49,IF(C49=3,$D$860*K49*L49,IF(C49=4,0,IF(C49=5,$D$862*K49*L49,IF(C49=6,$D$863*K49*L49,IF(C49=7,$D$864*K49*L49,"Incorrect Code")))))))</f>
        <v>Incorrect Code</v>
      </c>
      <c r="R49" s="58">
        <f t="shared" si="17"/>
        <v>0</v>
      </c>
      <c r="S49" s="97">
        <f t="shared" si="18"/>
        <v>0</v>
      </c>
      <c r="T49" s="97">
        <v>0</v>
      </c>
      <c r="U49" s="98">
        <f t="shared" si="19"/>
        <v>0</v>
      </c>
      <c r="V49" s="97"/>
      <c r="W49" s="58">
        <f t="shared" si="20"/>
        <v>0</v>
      </c>
      <c r="X49" s="58">
        <f t="shared" si="21"/>
        <v>0</v>
      </c>
      <c r="Y49" s="99" t="e">
        <f t="shared" si="22"/>
        <v>#DIV/0!</v>
      </c>
      <c r="Z49" s="99" t="e">
        <f t="shared" si="23"/>
        <v>#DIV/0!</v>
      </c>
      <c r="AA49" s="2"/>
      <c r="AB49" s="109" t="str">
        <f t="shared" si="24"/>
        <v xml:space="preserve"> </v>
      </c>
    </row>
    <row r="50" spans="1:28" s="10" customFormat="1" ht="23.45" customHeight="1">
      <c r="A50" s="95"/>
      <c r="B50" s="100"/>
      <c r="C50" s="112"/>
      <c r="D50" s="100"/>
      <c r="E50" s="102"/>
      <c r="F50" s="102"/>
      <c r="G50" s="100"/>
      <c r="H50" s="100"/>
      <c r="I50" s="113"/>
      <c r="J50" s="114"/>
      <c r="K50" s="96">
        <v>1</v>
      </c>
      <c r="L50" s="96">
        <v>1</v>
      </c>
      <c r="M50" s="110">
        <f t="shared" si="25"/>
        <v>0</v>
      </c>
      <c r="N50" s="58">
        <f t="shared" si="14"/>
        <v>0</v>
      </c>
      <c r="O50" s="58">
        <f t="shared" si="15"/>
        <v>0</v>
      </c>
      <c r="P50" s="58">
        <f t="shared" si="16"/>
        <v>0</v>
      </c>
      <c r="Q50" s="58" t="str">
        <f>IF(C50=1,$D$858*K50*L50,IF(C50=2,$D$859*K50*L50,IF(C50=3,$D$860*K50*L50,IF(C50=4,0,IF(C50=5,$D$862*K50*L50,IF(C50=6,$D$863*K50*L50,IF(C50=7,$D$864*K50*L50,"Incorrect Code")))))))</f>
        <v>Incorrect Code</v>
      </c>
      <c r="R50" s="58">
        <f t="shared" si="17"/>
        <v>0</v>
      </c>
      <c r="S50" s="97">
        <f t="shared" si="18"/>
        <v>0</v>
      </c>
      <c r="T50" s="97">
        <v>0</v>
      </c>
      <c r="U50" s="98">
        <f t="shared" si="19"/>
        <v>0</v>
      </c>
      <c r="V50" s="97"/>
      <c r="W50" s="58">
        <f t="shared" si="20"/>
        <v>0</v>
      </c>
      <c r="X50" s="58">
        <f t="shared" si="21"/>
        <v>0</v>
      </c>
      <c r="Y50" s="99" t="e">
        <f t="shared" si="22"/>
        <v>#DIV/0!</v>
      </c>
      <c r="Z50" s="99" t="e">
        <f t="shared" si="23"/>
        <v>#DIV/0!</v>
      </c>
      <c r="AA50" s="2"/>
      <c r="AB50" s="109" t="str">
        <f t="shared" si="24"/>
        <v xml:space="preserve"> </v>
      </c>
    </row>
    <row r="51" spans="1:28" s="10" customFormat="1" ht="23.45" customHeight="1">
      <c r="A51" s="95"/>
      <c r="B51" s="100"/>
      <c r="C51" s="2"/>
      <c r="D51" s="100"/>
      <c r="E51" s="102"/>
      <c r="F51" s="102"/>
      <c r="G51" s="100"/>
      <c r="H51" s="100"/>
      <c r="I51" s="113"/>
      <c r="J51" s="114"/>
      <c r="K51" s="96">
        <v>1</v>
      </c>
      <c r="L51" s="96">
        <v>1</v>
      </c>
      <c r="M51" s="110">
        <f t="shared" si="25"/>
        <v>0</v>
      </c>
      <c r="N51" s="58">
        <f t="shared" si="14"/>
        <v>0</v>
      </c>
      <c r="O51" s="58">
        <f t="shared" si="15"/>
        <v>0</v>
      </c>
      <c r="P51" s="58">
        <f t="shared" si="16"/>
        <v>0</v>
      </c>
      <c r="Q51" s="58" t="str">
        <f>IF(C51=1,$D$858*K51*L51,IF(C51=2,$D$859*K51*L51,IF(C51=3,$D$860*K51*L51,IF(C51=4,0,IF(C51=5,$D$862*K51*L51,IF(C51=6,$D$863*K51*L51,IF(C51=7,$D$864*K51*L51,"Incorrect Code")))))))</f>
        <v>Incorrect Code</v>
      </c>
      <c r="R51" s="58">
        <f t="shared" si="17"/>
        <v>0</v>
      </c>
      <c r="S51" s="97">
        <f t="shared" si="18"/>
        <v>0</v>
      </c>
      <c r="T51" s="97">
        <v>0</v>
      </c>
      <c r="U51" s="98">
        <f t="shared" si="19"/>
        <v>0</v>
      </c>
      <c r="V51" s="97">
        <f>0.15*M51</f>
        <v>0</v>
      </c>
      <c r="W51" s="58">
        <f t="shared" si="20"/>
        <v>0</v>
      </c>
      <c r="X51" s="58">
        <f t="shared" si="21"/>
        <v>0</v>
      </c>
      <c r="Y51" s="99" t="e">
        <f t="shared" si="22"/>
        <v>#DIV/0!</v>
      </c>
      <c r="Z51" s="99" t="e">
        <f t="shared" si="23"/>
        <v>#DIV/0!</v>
      </c>
      <c r="AA51" s="2"/>
      <c r="AB51" s="109" t="str">
        <f t="shared" si="24"/>
        <v xml:space="preserve"> </v>
      </c>
    </row>
    <row r="52" spans="1:28" s="10" customFormat="1" ht="23.25" customHeight="1">
      <c r="A52" s="95"/>
      <c r="B52" s="100"/>
      <c r="C52" s="112"/>
      <c r="D52" s="100"/>
      <c r="E52" s="102"/>
      <c r="F52" s="102"/>
      <c r="G52" s="100"/>
      <c r="H52" s="100"/>
      <c r="I52" s="113"/>
      <c r="J52" s="114"/>
      <c r="K52" s="96">
        <v>1</v>
      </c>
      <c r="L52" s="96">
        <v>1</v>
      </c>
      <c r="M52" s="110">
        <f t="shared" si="25"/>
        <v>0</v>
      </c>
      <c r="N52" s="58">
        <f t="shared" si="14"/>
        <v>0</v>
      </c>
      <c r="O52" s="58">
        <f t="shared" si="15"/>
        <v>0</v>
      </c>
      <c r="P52" s="58">
        <f t="shared" si="16"/>
        <v>0</v>
      </c>
      <c r="Q52" s="58" t="str">
        <f>IF(C52=1,$D$858*K52*L52,IF(C52=2,$D$859*K52*L52,IF(C52=3,$D$860*K52*L52,IF(C52=4,0,IF(C52=5,$D$862*K52*L52,IF(C52=6,$D$863*K52*L52,IF(C52=7,$D$864*K52*L52,"Incorrect Code")))))))</f>
        <v>Incorrect Code</v>
      </c>
      <c r="R52" s="58">
        <f t="shared" si="17"/>
        <v>0</v>
      </c>
      <c r="S52" s="97">
        <f t="shared" si="18"/>
        <v>0</v>
      </c>
      <c r="T52" s="97">
        <v>0</v>
      </c>
      <c r="U52" s="98">
        <f t="shared" si="19"/>
        <v>0</v>
      </c>
      <c r="V52" s="97"/>
      <c r="W52" s="58">
        <f t="shared" si="20"/>
        <v>0</v>
      </c>
      <c r="X52" s="58">
        <f t="shared" si="21"/>
        <v>0</v>
      </c>
      <c r="Y52" s="99" t="e">
        <f t="shared" si="22"/>
        <v>#DIV/0!</v>
      </c>
      <c r="Z52" s="99" t="e">
        <f t="shared" si="23"/>
        <v>#DIV/0!</v>
      </c>
      <c r="AA52" s="2"/>
      <c r="AB52" s="109" t="str">
        <f t="shared" si="24"/>
        <v xml:space="preserve"> </v>
      </c>
    </row>
    <row r="53" spans="1:28" s="10" customFormat="1" ht="23.45" customHeight="1">
      <c r="A53" s="95"/>
      <c r="B53" s="100"/>
      <c r="C53" s="2"/>
      <c r="D53" s="100"/>
      <c r="E53" s="102"/>
      <c r="F53" s="102"/>
      <c r="G53" s="100"/>
      <c r="H53" s="100"/>
      <c r="I53" s="113"/>
      <c r="J53" s="114"/>
      <c r="K53" s="96">
        <v>1</v>
      </c>
      <c r="L53" s="96">
        <v>1</v>
      </c>
      <c r="M53" s="110">
        <f t="shared" si="25"/>
        <v>0</v>
      </c>
      <c r="N53" s="58">
        <f t="shared" si="14"/>
        <v>0</v>
      </c>
      <c r="O53" s="58">
        <f t="shared" si="15"/>
        <v>0</v>
      </c>
      <c r="P53" s="58">
        <f t="shared" si="16"/>
        <v>0</v>
      </c>
      <c r="Q53" s="58" t="str">
        <f>IF(C53=1,$D$858*K53*L53,IF(C53=2,$D$859*K53*L53,IF(C53=3,$D$860*K53*L53,IF(C53=4,0,IF(C53=5,$D$862*K53*L53,IF(C53=6,$D$863*K53*L53,IF(C53=7,$D$864*K53*L53,"Incorrect Code")))))))</f>
        <v>Incorrect Code</v>
      </c>
      <c r="R53" s="58">
        <f t="shared" si="17"/>
        <v>0</v>
      </c>
      <c r="S53" s="97">
        <f t="shared" si="18"/>
        <v>0</v>
      </c>
      <c r="T53" s="97">
        <v>0</v>
      </c>
      <c r="U53" s="98">
        <f t="shared" si="19"/>
        <v>0</v>
      </c>
      <c r="V53" s="97">
        <f>0.15*M53</f>
        <v>0</v>
      </c>
      <c r="W53" s="58">
        <f t="shared" si="20"/>
        <v>0</v>
      </c>
      <c r="X53" s="58">
        <f t="shared" si="21"/>
        <v>0</v>
      </c>
      <c r="Y53" s="99" t="e">
        <f t="shared" si="22"/>
        <v>#DIV/0!</v>
      </c>
      <c r="Z53" s="99" t="e">
        <f t="shared" si="23"/>
        <v>#DIV/0!</v>
      </c>
      <c r="AA53" s="2"/>
      <c r="AB53" s="109" t="str">
        <f t="shared" si="24"/>
        <v xml:space="preserve"> </v>
      </c>
    </row>
    <row r="54" spans="1:28" s="10" customFormat="1" ht="23.25" customHeight="1">
      <c r="A54" s="95"/>
      <c r="B54" s="100"/>
      <c r="C54" s="2"/>
      <c r="D54" s="100"/>
      <c r="E54" s="102"/>
      <c r="F54" s="102"/>
      <c r="G54" s="100"/>
      <c r="H54" s="100"/>
      <c r="I54" s="113"/>
      <c r="J54" s="114"/>
      <c r="K54" s="96">
        <v>1</v>
      </c>
      <c r="L54" s="96">
        <v>1</v>
      </c>
      <c r="M54" s="110">
        <f t="shared" si="25"/>
        <v>0</v>
      </c>
      <c r="N54" s="58">
        <f t="shared" si="14"/>
        <v>0</v>
      </c>
      <c r="O54" s="58">
        <f t="shared" si="15"/>
        <v>0</v>
      </c>
      <c r="P54" s="58">
        <f t="shared" si="16"/>
        <v>0</v>
      </c>
      <c r="Q54" s="58" t="str">
        <f>IF(C54=1,$D$858*K54*L54,IF(C54=2,$D$859*K54*L54,IF(C54=3,$D$860*K54*L54,IF(C54=4,0,IF(C54=5,$D$862*K54*L54,IF(C54=6,$D$863*K54*L54,IF(C54=7,$D$864*K54*L54,"Incorrect Code")))))))</f>
        <v>Incorrect Code</v>
      </c>
      <c r="R54" s="58">
        <f t="shared" si="17"/>
        <v>0</v>
      </c>
      <c r="S54" s="97">
        <f t="shared" si="18"/>
        <v>0</v>
      </c>
      <c r="T54" s="97">
        <v>0</v>
      </c>
      <c r="U54" s="98">
        <f t="shared" si="19"/>
        <v>0</v>
      </c>
      <c r="V54" s="97"/>
      <c r="W54" s="58">
        <f t="shared" si="20"/>
        <v>0</v>
      </c>
      <c r="X54" s="58">
        <f t="shared" si="21"/>
        <v>0</v>
      </c>
      <c r="Y54" s="99" t="e">
        <f t="shared" si="22"/>
        <v>#DIV/0!</v>
      </c>
      <c r="Z54" s="99" t="e">
        <f t="shared" si="23"/>
        <v>#DIV/0!</v>
      </c>
      <c r="AA54" s="2"/>
      <c r="AB54" s="109" t="str">
        <f t="shared" si="24"/>
        <v xml:space="preserve"> </v>
      </c>
    </row>
    <row r="55" spans="1:28" s="10" customFormat="1" ht="23.45" customHeight="1">
      <c r="A55" s="95"/>
      <c r="B55" s="100"/>
      <c r="C55" s="2"/>
      <c r="D55" s="100"/>
      <c r="E55" s="102"/>
      <c r="F55" s="102"/>
      <c r="G55" s="100"/>
      <c r="H55" s="100"/>
      <c r="I55" s="113"/>
      <c r="J55" s="114"/>
      <c r="K55" s="96">
        <v>1</v>
      </c>
      <c r="L55" s="96">
        <v>1</v>
      </c>
      <c r="M55" s="110">
        <f t="shared" si="25"/>
        <v>0</v>
      </c>
      <c r="N55" s="58">
        <f t="shared" si="14"/>
        <v>0</v>
      </c>
      <c r="O55" s="58">
        <f t="shared" si="15"/>
        <v>0</v>
      </c>
      <c r="P55" s="58">
        <f t="shared" si="16"/>
        <v>0</v>
      </c>
      <c r="Q55" s="58" t="str">
        <f>IF(C55=1,$D$858*K55*L55,IF(C55=2,$D$859*K55*L55,IF(C55=3,$D$860*K55*L55,IF(C55=4,0,IF(C55=5,$D$862*K55*L55,IF(C55=6,$D$863*K55*L55,IF(C55=7,$D$864*K55*L55,"Incorrect Code")))))))</f>
        <v>Incorrect Code</v>
      </c>
      <c r="R55" s="58">
        <f t="shared" si="17"/>
        <v>0</v>
      </c>
      <c r="S55" s="97">
        <f t="shared" si="18"/>
        <v>0</v>
      </c>
      <c r="T55" s="97">
        <v>0</v>
      </c>
      <c r="U55" s="98">
        <f t="shared" si="19"/>
        <v>0</v>
      </c>
      <c r="V55" s="97">
        <f>0.15*M55</f>
        <v>0</v>
      </c>
      <c r="W55" s="58">
        <f t="shared" si="20"/>
        <v>0</v>
      </c>
      <c r="X55" s="58">
        <f t="shared" si="21"/>
        <v>0</v>
      </c>
      <c r="Y55" s="99" t="e">
        <f t="shared" si="22"/>
        <v>#DIV/0!</v>
      </c>
      <c r="Z55" s="99" t="e">
        <f t="shared" si="23"/>
        <v>#DIV/0!</v>
      </c>
      <c r="AA55" s="2"/>
      <c r="AB55" s="109" t="str">
        <f t="shared" si="24"/>
        <v xml:space="preserve"> </v>
      </c>
    </row>
    <row r="56" spans="1:28" s="10" customFormat="1" ht="23.25" customHeight="1">
      <c r="A56" s="95"/>
      <c r="B56" s="100"/>
      <c r="C56" s="112"/>
      <c r="D56" s="100"/>
      <c r="E56" s="102"/>
      <c r="F56" s="102"/>
      <c r="G56" s="100"/>
      <c r="H56" s="100"/>
      <c r="I56" s="113"/>
      <c r="J56" s="114"/>
      <c r="K56" s="96">
        <v>1</v>
      </c>
      <c r="L56" s="96">
        <v>1</v>
      </c>
      <c r="M56" s="110">
        <f t="shared" si="25"/>
        <v>0</v>
      </c>
      <c r="N56" s="58">
        <f t="shared" si="14"/>
        <v>0</v>
      </c>
      <c r="O56" s="58">
        <f t="shared" si="15"/>
        <v>0</v>
      </c>
      <c r="P56" s="58">
        <f t="shared" si="16"/>
        <v>0</v>
      </c>
      <c r="Q56" s="58" t="str">
        <f>IF(C56=1,$D$858*K56*L56,IF(C56=2,$D$859*K56*L56,IF(C56=3,$D$860*K56*L56,IF(C56=4,0,IF(C56=5,$D$862*K56*L56,IF(C56=6,$D$863*K56*L56,IF(C56=7,$D$864*K56*L56,"Incorrect Code")))))))</f>
        <v>Incorrect Code</v>
      </c>
      <c r="R56" s="58">
        <f t="shared" si="17"/>
        <v>0</v>
      </c>
      <c r="S56" s="97">
        <f t="shared" si="18"/>
        <v>0</v>
      </c>
      <c r="T56" s="97">
        <v>0</v>
      </c>
      <c r="U56" s="98">
        <f t="shared" si="19"/>
        <v>0</v>
      </c>
      <c r="V56" s="97">
        <f>0.15*M56</f>
        <v>0</v>
      </c>
      <c r="W56" s="58">
        <f t="shared" si="20"/>
        <v>0</v>
      </c>
      <c r="X56" s="58">
        <f t="shared" si="21"/>
        <v>0</v>
      </c>
      <c r="Y56" s="99" t="e">
        <f t="shared" si="22"/>
        <v>#DIV/0!</v>
      </c>
      <c r="Z56" s="99" t="e">
        <f t="shared" si="23"/>
        <v>#DIV/0!</v>
      </c>
      <c r="AA56" s="2"/>
      <c r="AB56" s="109" t="str">
        <f t="shared" si="24"/>
        <v xml:space="preserve"> </v>
      </c>
    </row>
    <row r="57" spans="1:28" s="10" customFormat="1" ht="23.45" customHeight="1">
      <c r="A57" s="95"/>
      <c r="B57" s="100"/>
      <c r="C57" s="2"/>
      <c r="D57" s="100"/>
      <c r="E57" s="102"/>
      <c r="F57" s="102"/>
      <c r="G57" s="100"/>
      <c r="H57" s="100"/>
      <c r="I57" s="113"/>
      <c r="J57" s="114"/>
      <c r="K57" s="96">
        <v>1</v>
      </c>
      <c r="L57" s="96">
        <v>1</v>
      </c>
      <c r="M57" s="110">
        <f t="shared" si="25"/>
        <v>0</v>
      </c>
      <c r="N57" s="58">
        <f t="shared" si="14"/>
        <v>0</v>
      </c>
      <c r="O57" s="58">
        <f t="shared" si="15"/>
        <v>0</v>
      </c>
      <c r="P57" s="58">
        <f t="shared" si="16"/>
        <v>0</v>
      </c>
      <c r="Q57" s="58" t="str">
        <f>IF(C57=1,$D$858*K57*L57,IF(C57=2,$D$859*K57*L57,IF(C57=3,$D$860*K57*L57,IF(C57=4,0,IF(C57=5,$D$862*K57*L57,IF(C57=6,$D$863*K57*L57,IF(C57=7,$D$864*K57*L57,"Incorrect Code")))))))</f>
        <v>Incorrect Code</v>
      </c>
      <c r="R57" s="58">
        <f t="shared" si="17"/>
        <v>0</v>
      </c>
      <c r="S57" s="97">
        <f t="shared" si="18"/>
        <v>0</v>
      </c>
      <c r="T57" s="97">
        <v>0</v>
      </c>
      <c r="U57" s="98">
        <f t="shared" si="19"/>
        <v>0</v>
      </c>
      <c r="V57" s="97"/>
      <c r="W57" s="58">
        <f t="shared" si="20"/>
        <v>0</v>
      </c>
      <c r="X57" s="58">
        <f t="shared" si="21"/>
        <v>0</v>
      </c>
      <c r="Y57" s="99" t="e">
        <f t="shared" si="22"/>
        <v>#DIV/0!</v>
      </c>
      <c r="Z57" s="99" t="e">
        <f t="shared" si="23"/>
        <v>#DIV/0!</v>
      </c>
      <c r="AA57" s="2"/>
      <c r="AB57" s="109" t="str">
        <f t="shared" si="24"/>
        <v xml:space="preserve"> </v>
      </c>
    </row>
    <row r="58" spans="1:28" s="10" customFormat="1" ht="23.25" customHeight="1">
      <c r="A58" s="95"/>
      <c r="B58" s="100"/>
      <c r="C58" s="2"/>
      <c r="D58" s="100"/>
      <c r="E58" s="102"/>
      <c r="F58" s="102"/>
      <c r="G58" s="100"/>
      <c r="H58" s="100"/>
      <c r="I58" s="113"/>
      <c r="J58" s="114"/>
      <c r="K58" s="96">
        <v>1</v>
      </c>
      <c r="L58" s="96">
        <v>1</v>
      </c>
      <c r="M58" s="110">
        <f t="shared" si="25"/>
        <v>0</v>
      </c>
      <c r="N58" s="58">
        <f t="shared" si="14"/>
        <v>0</v>
      </c>
      <c r="O58" s="58">
        <f t="shared" si="15"/>
        <v>0</v>
      </c>
      <c r="P58" s="58">
        <f t="shared" si="16"/>
        <v>0</v>
      </c>
      <c r="Q58" s="58" t="str">
        <f>IF(C58=1,$D$858*K58*L58,IF(C58=2,$D$859*K58*L58,IF(C58=3,$D$860*K58*L58,IF(C58=4,0,IF(C58=5,$D$862*K58*L58,IF(C58=6,$D$863*K58*L58,IF(C58=7,$D$864*K58*L58,"Incorrect Code")))))))</f>
        <v>Incorrect Code</v>
      </c>
      <c r="R58" s="58">
        <f t="shared" si="17"/>
        <v>0</v>
      </c>
      <c r="S58" s="97">
        <f t="shared" si="18"/>
        <v>0</v>
      </c>
      <c r="T58" s="97">
        <v>0</v>
      </c>
      <c r="U58" s="98">
        <f t="shared" si="19"/>
        <v>0</v>
      </c>
      <c r="V58" s="97"/>
      <c r="W58" s="58">
        <f t="shared" si="20"/>
        <v>0</v>
      </c>
      <c r="X58" s="58">
        <f t="shared" si="21"/>
        <v>0</v>
      </c>
      <c r="Y58" s="99" t="e">
        <f t="shared" si="22"/>
        <v>#DIV/0!</v>
      </c>
      <c r="Z58" s="99" t="e">
        <f t="shared" si="23"/>
        <v>#DIV/0!</v>
      </c>
      <c r="AA58" s="2"/>
      <c r="AB58" s="109" t="str">
        <f t="shared" si="24"/>
        <v xml:space="preserve"> </v>
      </c>
    </row>
    <row r="59" spans="1:28" s="10" customFormat="1" ht="23.45" customHeight="1">
      <c r="A59" s="95"/>
      <c r="B59" s="100"/>
      <c r="C59" s="112"/>
      <c r="D59" s="100"/>
      <c r="E59" s="102"/>
      <c r="F59" s="102"/>
      <c r="G59" s="100"/>
      <c r="H59" s="100"/>
      <c r="I59" s="113"/>
      <c r="J59" s="114"/>
      <c r="K59" s="96">
        <v>1</v>
      </c>
      <c r="L59" s="96">
        <v>1</v>
      </c>
      <c r="M59" s="110">
        <f t="shared" si="25"/>
        <v>0</v>
      </c>
      <c r="N59" s="58">
        <f t="shared" si="14"/>
        <v>0</v>
      </c>
      <c r="O59" s="58">
        <f t="shared" si="15"/>
        <v>0</v>
      </c>
      <c r="P59" s="58">
        <f t="shared" si="16"/>
        <v>0</v>
      </c>
      <c r="Q59" s="58" t="str">
        <f>IF(C59=1,$D$858*K59*L59,IF(C59=2,$D$859*K59*L59,IF(C59=3,$D$860*K59*L59,IF(C59=4,0,IF(C59=5,$D$862*K59*L59,IF(C59=6,$D$863*K59*L59,IF(C59=7,$D$864*K59*L59,"Incorrect Code")))))))</f>
        <v>Incorrect Code</v>
      </c>
      <c r="R59" s="58">
        <f t="shared" si="17"/>
        <v>0</v>
      </c>
      <c r="S59" s="97">
        <f t="shared" si="18"/>
        <v>0</v>
      </c>
      <c r="T59" s="97">
        <v>0</v>
      </c>
      <c r="U59" s="98">
        <f t="shared" si="19"/>
        <v>0</v>
      </c>
      <c r="V59" s="97">
        <f>0.15*M59</f>
        <v>0</v>
      </c>
      <c r="W59" s="58">
        <f t="shared" si="20"/>
        <v>0</v>
      </c>
      <c r="X59" s="58">
        <f t="shared" si="21"/>
        <v>0</v>
      </c>
      <c r="Y59" s="99" t="e">
        <f t="shared" si="22"/>
        <v>#DIV/0!</v>
      </c>
      <c r="Z59" s="99" t="e">
        <f t="shared" si="23"/>
        <v>#DIV/0!</v>
      </c>
      <c r="AA59" s="2"/>
      <c r="AB59" s="109" t="str">
        <f t="shared" si="24"/>
        <v xml:space="preserve"> </v>
      </c>
    </row>
    <row r="60" spans="1:28" s="10" customFormat="1" ht="23.25" customHeight="1">
      <c r="A60" s="95"/>
      <c r="B60" s="100"/>
      <c r="C60" s="2"/>
      <c r="D60" s="100"/>
      <c r="E60" s="102"/>
      <c r="F60" s="102"/>
      <c r="G60" s="100"/>
      <c r="H60" s="100"/>
      <c r="I60" s="113"/>
      <c r="J60" s="114"/>
      <c r="K60" s="96">
        <v>1</v>
      </c>
      <c r="L60" s="96">
        <v>1</v>
      </c>
      <c r="M60" s="110">
        <f t="shared" si="25"/>
        <v>0</v>
      </c>
      <c r="N60" s="58">
        <f t="shared" si="14"/>
        <v>0</v>
      </c>
      <c r="O60" s="58">
        <f t="shared" si="15"/>
        <v>0</v>
      </c>
      <c r="P60" s="58">
        <f t="shared" si="16"/>
        <v>0</v>
      </c>
      <c r="Q60" s="58" t="str">
        <f>IF(C60=1,$D$858*K60*L60,IF(C60=2,$D$859*K60*L60,IF(C60=3,$D$860*K60*L60,IF(C60=4,0,IF(C60=5,$D$862*K60*L60,IF(C60=6,$D$863*K60*L60,IF(C60=7,$D$864*K60*L60,"Incorrect Code")))))))</f>
        <v>Incorrect Code</v>
      </c>
      <c r="R60" s="58">
        <f t="shared" si="17"/>
        <v>0</v>
      </c>
      <c r="S60" s="97">
        <f t="shared" si="18"/>
        <v>0</v>
      </c>
      <c r="T60" s="97">
        <v>0</v>
      </c>
      <c r="U60" s="98">
        <f t="shared" si="19"/>
        <v>0</v>
      </c>
      <c r="V60" s="97">
        <f>0.15*M60</f>
        <v>0</v>
      </c>
      <c r="W60" s="58">
        <f t="shared" si="20"/>
        <v>0</v>
      </c>
      <c r="X60" s="58">
        <f t="shared" si="21"/>
        <v>0</v>
      </c>
      <c r="Y60" s="99" t="e">
        <f t="shared" si="22"/>
        <v>#DIV/0!</v>
      </c>
      <c r="Z60" s="99" t="e">
        <f t="shared" si="23"/>
        <v>#DIV/0!</v>
      </c>
      <c r="AA60" s="2"/>
      <c r="AB60" s="109" t="str">
        <f t="shared" si="24"/>
        <v xml:space="preserve"> </v>
      </c>
    </row>
    <row r="61" spans="1:28" s="10" customFormat="1" ht="23.45" customHeight="1">
      <c r="A61" s="95"/>
      <c r="B61" s="100"/>
      <c r="C61" s="2"/>
      <c r="D61" s="100"/>
      <c r="E61" s="102"/>
      <c r="F61" s="102"/>
      <c r="G61" s="100"/>
      <c r="H61" s="100"/>
      <c r="I61" s="113"/>
      <c r="J61" s="114"/>
      <c r="K61" s="96">
        <v>1</v>
      </c>
      <c r="L61" s="96">
        <v>1</v>
      </c>
      <c r="M61" s="110">
        <f t="shared" si="25"/>
        <v>0</v>
      </c>
      <c r="N61" s="58">
        <f t="shared" si="14"/>
        <v>0</v>
      </c>
      <c r="O61" s="58">
        <f t="shared" si="15"/>
        <v>0</v>
      </c>
      <c r="P61" s="58">
        <f t="shared" si="16"/>
        <v>0</v>
      </c>
      <c r="Q61" s="58" t="str">
        <f>IF(C61=1,$D$858*K61*L61,IF(C61=2,$D$859*K61*L61,IF(C61=3,$D$860*K61*L61,IF(C61=4,0,IF(C61=5,$D$862*K61*L61,IF(C61=6,$D$863*K61*L61,IF(C61=7,$D$864*K61*L61,"Incorrect Code")))))))</f>
        <v>Incorrect Code</v>
      </c>
      <c r="R61" s="58">
        <f t="shared" si="17"/>
        <v>0</v>
      </c>
      <c r="S61" s="97">
        <f t="shared" si="18"/>
        <v>0</v>
      </c>
      <c r="T61" s="97">
        <v>0</v>
      </c>
      <c r="U61" s="98">
        <f t="shared" si="19"/>
        <v>0</v>
      </c>
      <c r="V61" s="97"/>
      <c r="W61" s="58">
        <f t="shared" si="20"/>
        <v>0</v>
      </c>
      <c r="X61" s="58">
        <f t="shared" si="21"/>
        <v>0</v>
      </c>
      <c r="Y61" s="99" t="e">
        <f t="shared" si="22"/>
        <v>#DIV/0!</v>
      </c>
      <c r="Z61" s="99" t="e">
        <f t="shared" si="23"/>
        <v>#DIV/0!</v>
      </c>
      <c r="AA61" s="2"/>
      <c r="AB61" s="109" t="str">
        <f t="shared" si="24"/>
        <v xml:space="preserve"> </v>
      </c>
    </row>
    <row r="62" spans="1:28" s="10" customFormat="1" ht="23.25" customHeight="1">
      <c r="A62" s="95"/>
      <c r="B62" s="100"/>
      <c r="C62" s="112"/>
      <c r="D62" s="100"/>
      <c r="E62" s="102"/>
      <c r="F62" s="102"/>
      <c r="G62" s="100"/>
      <c r="H62" s="100"/>
      <c r="I62" s="113"/>
      <c r="J62" s="114"/>
      <c r="K62" s="96">
        <v>1</v>
      </c>
      <c r="L62" s="96">
        <v>1</v>
      </c>
      <c r="M62" s="110">
        <f t="shared" si="25"/>
        <v>0</v>
      </c>
      <c r="N62" s="58">
        <f t="shared" si="14"/>
        <v>0</v>
      </c>
      <c r="O62" s="58">
        <f t="shared" si="15"/>
        <v>0</v>
      </c>
      <c r="P62" s="58">
        <f t="shared" si="16"/>
        <v>0</v>
      </c>
      <c r="Q62" s="58" t="str">
        <f>IF(C62=1,$D$858*K62*L62,IF(C62=2,$D$859*K62*L62,IF(C62=3,$D$860*K62*L62,IF(C62=4,0,IF(C62=5,$D$862*K62*L62,IF(C62=6,$D$863*K62*L62,IF(C62=7,$D$864*K62*L62,"Incorrect Code")))))))</f>
        <v>Incorrect Code</v>
      </c>
      <c r="R62" s="58">
        <f t="shared" si="17"/>
        <v>0</v>
      </c>
      <c r="S62" s="97">
        <f t="shared" si="18"/>
        <v>0</v>
      </c>
      <c r="T62" s="97">
        <v>0</v>
      </c>
      <c r="U62" s="98">
        <f t="shared" si="19"/>
        <v>0</v>
      </c>
      <c r="V62" s="97">
        <f t="shared" ref="V62:V67" si="26">0.15*M62</f>
        <v>0</v>
      </c>
      <c r="W62" s="58">
        <f t="shared" si="20"/>
        <v>0</v>
      </c>
      <c r="X62" s="58">
        <f t="shared" si="21"/>
        <v>0</v>
      </c>
      <c r="Y62" s="99" t="e">
        <f t="shared" si="22"/>
        <v>#DIV/0!</v>
      </c>
      <c r="Z62" s="99" t="e">
        <f t="shared" si="23"/>
        <v>#DIV/0!</v>
      </c>
      <c r="AA62" s="2"/>
      <c r="AB62" s="109" t="str">
        <f t="shared" si="24"/>
        <v xml:space="preserve"> </v>
      </c>
    </row>
    <row r="63" spans="1:28" s="10" customFormat="1" ht="23.45" customHeight="1">
      <c r="A63" s="95"/>
      <c r="B63" s="100"/>
      <c r="C63" s="2"/>
      <c r="D63" s="100"/>
      <c r="E63" s="102"/>
      <c r="F63" s="102"/>
      <c r="G63" s="100"/>
      <c r="H63" s="100"/>
      <c r="I63" s="113"/>
      <c r="J63" s="114"/>
      <c r="K63" s="96">
        <v>1</v>
      </c>
      <c r="L63" s="96">
        <v>1</v>
      </c>
      <c r="M63" s="110">
        <f t="shared" si="25"/>
        <v>0</v>
      </c>
      <c r="N63" s="58">
        <f t="shared" si="14"/>
        <v>0</v>
      </c>
      <c r="O63" s="58">
        <f t="shared" si="15"/>
        <v>0</v>
      </c>
      <c r="P63" s="58">
        <f t="shared" si="16"/>
        <v>0</v>
      </c>
      <c r="Q63" s="58" t="str">
        <f>IF(C63=1,$D$858*K63*L63,IF(C63=2,$D$859*K63*L63,IF(C63=3,$D$860*K63*L63,IF(C63=4,0,IF(C63=5,$D$862*K63*L63,IF(C63=6,$D$863*K63*L63,IF(C63=7,$D$864*K63*L63,"Incorrect Code")))))))</f>
        <v>Incorrect Code</v>
      </c>
      <c r="R63" s="58">
        <f t="shared" si="17"/>
        <v>0</v>
      </c>
      <c r="S63" s="97">
        <f t="shared" si="18"/>
        <v>0</v>
      </c>
      <c r="T63" s="97">
        <v>0</v>
      </c>
      <c r="U63" s="98">
        <f t="shared" si="19"/>
        <v>0</v>
      </c>
      <c r="V63" s="97">
        <f t="shared" si="26"/>
        <v>0</v>
      </c>
      <c r="W63" s="58">
        <f t="shared" si="20"/>
        <v>0</v>
      </c>
      <c r="X63" s="58">
        <f t="shared" si="21"/>
        <v>0</v>
      </c>
      <c r="Y63" s="99" t="e">
        <f t="shared" si="22"/>
        <v>#DIV/0!</v>
      </c>
      <c r="Z63" s="99" t="e">
        <f t="shared" si="23"/>
        <v>#DIV/0!</v>
      </c>
      <c r="AA63" s="2"/>
      <c r="AB63" s="109" t="str">
        <f t="shared" si="24"/>
        <v xml:space="preserve"> </v>
      </c>
    </row>
    <row r="64" spans="1:28" s="10" customFormat="1" ht="23.25" customHeight="1">
      <c r="A64" s="95"/>
      <c r="B64" s="100"/>
      <c r="C64" s="2"/>
      <c r="D64" s="100"/>
      <c r="E64" s="102"/>
      <c r="F64" s="102"/>
      <c r="G64" s="100"/>
      <c r="H64" s="100"/>
      <c r="I64" s="113"/>
      <c r="J64" s="114"/>
      <c r="K64" s="96">
        <v>1</v>
      </c>
      <c r="L64" s="96">
        <v>1</v>
      </c>
      <c r="M64" s="110">
        <f t="shared" si="25"/>
        <v>0</v>
      </c>
      <c r="N64" s="58">
        <f t="shared" si="14"/>
        <v>0</v>
      </c>
      <c r="O64" s="58">
        <f t="shared" si="15"/>
        <v>0</v>
      </c>
      <c r="P64" s="58">
        <f t="shared" si="16"/>
        <v>0</v>
      </c>
      <c r="Q64" s="58" t="str">
        <f>IF(C64=1,$D$858*K64*L64,IF(C64=2,$D$859*K64*L64,IF(C64=3,$D$860*K64*L64,IF(C64=4,0,IF(C64=5,$D$862*K64*L64,IF(C64=6,$D$863*K64*L64,IF(C64=7,$D$864*K64*L64,"Incorrect Code")))))))</f>
        <v>Incorrect Code</v>
      </c>
      <c r="R64" s="58">
        <f t="shared" si="17"/>
        <v>0</v>
      </c>
      <c r="S64" s="97">
        <f t="shared" si="18"/>
        <v>0</v>
      </c>
      <c r="T64" s="97">
        <v>0</v>
      </c>
      <c r="U64" s="98">
        <f t="shared" si="19"/>
        <v>0</v>
      </c>
      <c r="V64" s="97">
        <f t="shared" si="26"/>
        <v>0</v>
      </c>
      <c r="W64" s="58">
        <f t="shared" si="20"/>
        <v>0</v>
      </c>
      <c r="X64" s="58">
        <f t="shared" si="21"/>
        <v>0</v>
      </c>
      <c r="Y64" s="99" t="e">
        <f t="shared" si="22"/>
        <v>#DIV/0!</v>
      </c>
      <c r="Z64" s="99" t="e">
        <f t="shared" si="23"/>
        <v>#DIV/0!</v>
      </c>
      <c r="AA64" s="2"/>
      <c r="AB64" s="109" t="str">
        <f t="shared" si="24"/>
        <v xml:space="preserve"> </v>
      </c>
    </row>
    <row r="65" spans="1:28" s="10" customFormat="1" ht="23.45" customHeight="1">
      <c r="A65" s="95"/>
      <c r="B65" s="100"/>
      <c r="C65" s="112"/>
      <c r="D65" s="100"/>
      <c r="E65" s="102"/>
      <c r="F65" s="102"/>
      <c r="G65" s="100"/>
      <c r="H65" s="100"/>
      <c r="I65" s="113"/>
      <c r="J65" s="114"/>
      <c r="K65" s="96">
        <v>1</v>
      </c>
      <c r="L65" s="96">
        <v>1</v>
      </c>
      <c r="M65" s="110">
        <f t="shared" si="25"/>
        <v>0</v>
      </c>
      <c r="N65" s="58">
        <f t="shared" si="14"/>
        <v>0</v>
      </c>
      <c r="O65" s="58">
        <f t="shared" si="15"/>
        <v>0</v>
      </c>
      <c r="P65" s="58">
        <f t="shared" si="16"/>
        <v>0</v>
      </c>
      <c r="Q65" s="58" t="str">
        <f>IF(C65=1,$D$858*K65*L65,IF(C65=2,$D$859*K65*L65,IF(C65=3,$D$860*K65*L65,IF(C65=4,0,IF(C65=5,$D$862*K65*L65,IF(C65=6,$D$863*K65*L65,IF(C65=7,$D$864*K65*L65,"Incorrect Code")))))))</f>
        <v>Incorrect Code</v>
      </c>
      <c r="R65" s="58">
        <f t="shared" si="17"/>
        <v>0</v>
      </c>
      <c r="S65" s="97">
        <f t="shared" si="18"/>
        <v>0</v>
      </c>
      <c r="T65" s="97">
        <v>0</v>
      </c>
      <c r="U65" s="98">
        <f t="shared" si="19"/>
        <v>0</v>
      </c>
      <c r="V65" s="97">
        <f t="shared" si="26"/>
        <v>0</v>
      </c>
      <c r="W65" s="58">
        <f t="shared" si="20"/>
        <v>0</v>
      </c>
      <c r="X65" s="58">
        <f t="shared" si="21"/>
        <v>0</v>
      </c>
      <c r="Y65" s="99" t="e">
        <f t="shared" si="22"/>
        <v>#DIV/0!</v>
      </c>
      <c r="Z65" s="99" t="e">
        <f t="shared" si="23"/>
        <v>#DIV/0!</v>
      </c>
      <c r="AA65" s="2"/>
      <c r="AB65" s="109" t="str">
        <f t="shared" si="24"/>
        <v xml:space="preserve"> </v>
      </c>
    </row>
    <row r="66" spans="1:28" s="10" customFormat="1" ht="23.25" customHeight="1">
      <c r="A66" s="95"/>
      <c r="B66" s="100"/>
      <c r="C66" s="2"/>
      <c r="D66" s="100"/>
      <c r="E66" s="102"/>
      <c r="F66" s="102"/>
      <c r="G66" s="100"/>
      <c r="H66" s="100"/>
      <c r="I66" s="113"/>
      <c r="J66" s="114"/>
      <c r="K66" s="96">
        <v>1</v>
      </c>
      <c r="L66" s="96">
        <v>1</v>
      </c>
      <c r="M66" s="110">
        <f t="shared" si="25"/>
        <v>0</v>
      </c>
      <c r="N66" s="58">
        <f t="shared" si="14"/>
        <v>0</v>
      </c>
      <c r="O66" s="58">
        <f t="shared" si="15"/>
        <v>0</v>
      </c>
      <c r="P66" s="58">
        <f t="shared" si="16"/>
        <v>0</v>
      </c>
      <c r="Q66" s="58" t="str">
        <f>IF(C66=1,$D$858*K66*L66,IF(C66=2,$D$859*K66*L66,IF(C66=3,$D$860*K66*L66,IF(C66=4,0,IF(C66=5,$D$862*K66*L66,IF(C66=6,$D$863*K66*L66,IF(C66=7,$D$864*K66*L66,"Incorrect Code")))))))</f>
        <v>Incorrect Code</v>
      </c>
      <c r="R66" s="58">
        <f t="shared" si="17"/>
        <v>0</v>
      </c>
      <c r="S66" s="97">
        <f t="shared" si="18"/>
        <v>0</v>
      </c>
      <c r="T66" s="97">
        <v>0</v>
      </c>
      <c r="U66" s="98">
        <f t="shared" si="19"/>
        <v>0</v>
      </c>
      <c r="V66" s="97">
        <f t="shared" si="26"/>
        <v>0</v>
      </c>
      <c r="W66" s="58">
        <f t="shared" si="20"/>
        <v>0</v>
      </c>
      <c r="X66" s="58">
        <f t="shared" si="21"/>
        <v>0</v>
      </c>
      <c r="Y66" s="99" t="e">
        <f t="shared" si="22"/>
        <v>#DIV/0!</v>
      </c>
      <c r="Z66" s="99" t="e">
        <f t="shared" si="23"/>
        <v>#DIV/0!</v>
      </c>
      <c r="AA66" s="2"/>
      <c r="AB66" s="109" t="str">
        <f t="shared" si="24"/>
        <v xml:space="preserve"> </v>
      </c>
    </row>
    <row r="67" spans="1:28" s="10" customFormat="1" ht="23.45" customHeight="1">
      <c r="A67" s="95"/>
      <c r="B67" s="100"/>
      <c r="C67" s="2"/>
      <c r="D67" s="100"/>
      <c r="E67" s="102"/>
      <c r="F67" s="102"/>
      <c r="G67" s="100"/>
      <c r="H67" s="100"/>
      <c r="I67" s="113"/>
      <c r="J67" s="114"/>
      <c r="K67" s="96">
        <v>1</v>
      </c>
      <c r="L67" s="96">
        <v>1</v>
      </c>
      <c r="M67" s="110">
        <f t="shared" si="25"/>
        <v>0</v>
      </c>
      <c r="N67" s="58">
        <f t="shared" si="14"/>
        <v>0</v>
      </c>
      <c r="O67" s="58">
        <f t="shared" si="15"/>
        <v>0</v>
      </c>
      <c r="P67" s="58">
        <f t="shared" si="16"/>
        <v>0</v>
      </c>
      <c r="Q67" s="58" t="str">
        <f>IF(C67=1,$D$858*K67*L67,IF(C67=2,$D$859*K67*L67,IF(C67=3,$D$860*K67*L67,IF(C67=4,0,IF(C67=5,$D$862*K67*L67,IF(C67=6,$D$863*K67*L67,IF(C67=7,$D$864*K67*L67,"Incorrect Code")))))))</f>
        <v>Incorrect Code</v>
      </c>
      <c r="R67" s="58">
        <f t="shared" si="17"/>
        <v>0</v>
      </c>
      <c r="S67" s="97">
        <f t="shared" si="18"/>
        <v>0</v>
      </c>
      <c r="T67" s="97">
        <v>0</v>
      </c>
      <c r="U67" s="98">
        <f t="shared" si="19"/>
        <v>0</v>
      </c>
      <c r="V67" s="97">
        <f t="shared" si="26"/>
        <v>0</v>
      </c>
      <c r="W67" s="58">
        <f t="shared" si="20"/>
        <v>0</v>
      </c>
      <c r="X67" s="58">
        <f t="shared" si="21"/>
        <v>0</v>
      </c>
      <c r="Y67" s="99" t="e">
        <f t="shared" si="22"/>
        <v>#DIV/0!</v>
      </c>
      <c r="Z67" s="99" t="e">
        <f t="shared" si="23"/>
        <v>#DIV/0!</v>
      </c>
      <c r="AA67" s="2"/>
      <c r="AB67" s="109" t="str">
        <f t="shared" si="24"/>
        <v xml:space="preserve"> </v>
      </c>
    </row>
    <row r="68" spans="1:28" s="10" customFormat="1" ht="23.25" customHeight="1">
      <c r="A68" s="95"/>
      <c r="B68" s="100"/>
      <c r="C68" s="112"/>
      <c r="D68" s="100"/>
      <c r="E68" s="102"/>
      <c r="F68" s="102"/>
      <c r="G68" s="100"/>
      <c r="H68" s="100"/>
      <c r="I68" s="113"/>
      <c r="J68" s="114"/>
      <c r="K68" s="96">
        <v>1</v>
      </c>
      <c r="L68" s="96">
        <v>1</v>
      </c>
      <c r="M68" s="110">
        <f t="shared" si="25"/>
        <v>0</v>
      </c>
      <c r="N68" s="58">
        <f t="shared" si="14"/>
        <v>0</v>
      </c>
      <c r="O68" s="58">
        <f t="shared" si="15"/>
        <v>0</v>
      </c>
      <c r="P68" s="58">
        <f t="shared" si="16"/>
        <v>0</v>
      </c>
      <c r="Q68" s="58" t="str">
        <f>IF(C68=1,$D$858*K68*L68,IF(C68=2,$D$859*K68*L68,IF(C68=3,$D$860*K68*L68,IF(C68=4,0,IF(C68=5,$D$862*K68*L68,IF(C68=6,$D$863*K68*L68,IF(C68=7,$D$864*K68*L68,"Incorrect Code")))))))</f>
        <v>Incorrect Code</v>
      </c>
      <c r="R68" s="58">
        <f t="shared" si="17"/>
        <v>0</v>
      </c>
      <c r="S68" s="97">
        <f t="shared" si="18"/>
        <v>0</v>
      </c>
      <c r="T68" s="97">
        <v>0</v>
      </c>
      <c r="U68" s="98">
        <f t="shared" si="19"/>
        <v>0</v>
      </c>
      <c r="V68" s="97"/>
      <c r="W68" s="58">
        <f t="shared" si="20"/>
        <v>0</v>
      </c>
      <c r="X68" s="58">
        <f t="shared" si="21"/>
        <v>0</v>
      </c>
      <c r="Y68" s="99" t="e">
        <f t="shared" si="22"/>
        <v>#DIV/0!</v>
      </c>
      <c r="Z68" s="99" t="e">
        <f t="shared" si="23"/>
        <v>#DIV/0!</v>
      </c>
      <c r="AA68" s="2"/>
      <c r="AB68" s="109" t="str">
        <f t="shared" si="24"/>
        <v xml:space="preserve"> </v>
      </c>
    </row>
    <row r="69" spans="1:28" s="10" customFormat="1" ht="23.45" customHeight="1">
      <c r="A69" s="95"/>
      <c r="B69" s="100"/>
      <c r="C69" s="112"/>
      <c r="D69" s="100"/>
      <c r="E69" s="102"/>
      <c r="F69" s="102"/>
      <c r="G69" s="100"/>
      <c r="H69" s="100"/>
      <c r="I69" s="113"/>
      <c r="J69" s="114"/>
      <c r="K69" s="96">
        <v>1</v>
      </c>
      <c r="L69" s="96">
        <v>1</v>
      </c>
      <c r="M69" s="110">
        <f t="shared" si="25"/>
        <v>0</v>
      </c>
      <c r="N69" s="58">
        <f t="shared" ref="N69:N86" si="27">M69*0.1446</f>
        <v>0</v>
      </c>
      <c r="O69" s="58">
        <f t="shared" ref="O69:O86" si="28">IF(M69&gt;160200,9114+M69*0.0145,M69*0.0765)</f>
        <v>0</v>
      </c>
      <c r="P69" s="58">
        <f t="shared" ref="P69:P86" si="29">M69*$P$4</f>
        <v>0</v>
      </c>
      <c r="Q69" s="58" t="str">
        <f>IF(C69=1,$D$858*K69*L69,IF(C69=2,$D$859*K69*L69,IF(C69=3,$D$860*K69*L69,IF(C69=4,0,IF(C69=5,$D$862*K69*L69,IF(C69=6,$D$863*K69*L69,IF(C69=7,$D$864*K69*L69,"Incorrect Code")))))))</f>
        <v>Incorrect Code</v>
      </c>
      <c r="R69" s="58">
        <f t="shared" ref="R69:R86" si="30">M69*$R$4</f>
        <v>0</v>
      </c>
      <c r="S69" s="97">
        <f t="shared" ref="S69:S86" si="31">$S$4*M69</f>
        <v>0</v>
      </c>
      <c r="T69" s="97">
        <v>0</v>
      </c>
      <c r="U69" s="98">
        <f t="shared" ref="U69:U86" si="32">IF(I69="Yes",$U$4*K69,0)</f>
        <v>0</v>
      </c>
      <c r="V69" s="97">
        <f>0.15*M69</f>
        <v>0</v>
      </c>
      <c r="W69" s="58">
        <f t="shared" ref="W69:W86" si="33">SUM(N69:V69)</f>
        <v>0</v>
      </c>
      <c r="X69" s="58">
        <f t="shared" ref="X69:X86" si="34">W69+M69</f>
        <v>0</v>
      </c>
      <c r="Y69" s="99" t="e">
        <f t="shared" ref="Y69:Y853" si="35">+M69/X69</f>
        <v>#DIV/0!</v>
      </c>
      <c r="Z69" s="99" t="e">
        <f t="shared" ref="Z69:Z853" si="36">W69/X69</f>
        <v>#DIV/0!</v>
      </c>
      <c r="AA69" s="2"/>
      <c r="AB69" s="109" t="str">
        <f t="shared" ref="AB69:AB86" si="37">CONCATENATE(B69," ",A69)</f>
        <v xml:space="preserve"> </v>
      </c>
    </row>
    <row r="70" spans="1:28" s="10" customFormat="1" ht="23.45" customHeight="1">
      <c r="A70" s="95"/>
      <c r="B70" s="100"/>
      <c r="C70" s="2"/>
      <c r="D70" s="100"/>
      <c r="E70" s="102"/>
      <c r="F70" s="102"/>
      <c r="G70" s="100"/>
      <c r="H70" s="100"/>
      <c r="I70" s="113"/>
      <c r="J70" s="114"/>
      <c r="K70" s="96">
        <v>1</v>
      </c>
      <c r="L70" s="96">
        <v>1</v>
      </c>
      <c r="M70" s="110">
        <f t="shared" ref="M70:M86" si="38">J70*K70*L70</f>
        <v>0</v>
      </c>
      <c r="N70" s="58">
        <f t="shared" si="27"/>
        <v>0</v>
      </c>
      <c r="O70" s="58">
        <f t="shared" si="28"/>
        <v>0</v>
      </c>
      <c r="P70" s="58">
        <f t="shared" si="29"/>
        <v>0</v>
      </c>
      <c r="Q70" s="58" t="str">
        <f>IF(C70=1,$D$858*K70*L70,IF(C70=2,$D$859*K70*L70,IF(C70=3,$D$860*K70*L70,IF(C70=4,0,IF(C70=5,$D$862*K70*L70,IF(C70=6,$D$863*K70*L70,IF(C70=7,$D$864*K70*L70,"Incorrect Code")))))))</f>
        <v>Incorrect Code</v>
      </c>
      <c r="R70" s="58">
        <f t="shared" si="30"/>
        <v>0</v>
      </c>
      <c r="S70" s="97">
        <f t="shared" si="31"/>
        <v>0</v>
      </c>
      <c r="T70" s="97">
        <v>0</v>
      </c>
      <c r="U70" s="98">
        <f t="shared" si="32"/>
        <v>0</v>
      </c>
      <c r="V70" s="97"/>
      <c r="W70" s="58">
        <f t="shared" si="33"/>
        <v>0</v>
      </c>
      <c r="X70" s="58">
        <f t="shared" si="34"/>
        <v>0</v>
      </c>
      <c r="Y70" s="99" t="e">
        <f t="shared" si="35"/>
        <v>#DIV/0!</v>
      </c>
      <c r="Z70" s="99" t="e">
        <f t="shared" si="36"/>
        <v>#DIV/0!</v>
      </c>
      <c r="AA70" s="2"/>
      <c r="AB70" s="109" t="str">
        <f t="shared" si="37"/>
        <v xml:space="preserve"> </v>
      </c>
    </row>
    <row r="71" spans="1:28" s="10" customFormat="1" ht="23.25" customHeight="1">
      <c r="A71" s="95"/>
      <c r="B71" s="100"/>
      <c r="C71" s="2"/>
      <c r="D71" s="100"/>
      <c r="E71" s="102"/>
      <c r="F71" s="102"/>
      <c r="G71" s="100"/>
      <c r="H71" s="100"/>
      <c r="I71" s="113"/>
      <c r="J71" s="114"/>
      <c r="K71" s="96">
        <v>1</v>
      </c>
      <c r="L71" s="96">
        <v>1</v>
      </c>
      <c r="M71" s="110">
        <f t="shared" si="38"/>
        <v>0</v>
      </c>
      <c r="N71" s="58">
        <f t="shared" si="27"/>
        <v>0</v>
      </c>
      <c r="O71" s="58">
        <f t="shared" si="28"/>
        <v>0</v>
      </c>
      <c r="P71" s="58">
        <f t="shared" si="29"/>
        <v>0</v>
      </c>
      <c r="Q71" s="58" t="str">
        <f>IF(C71=1,$D$858*K71*L71,IF(C71=2,$D$859*K71*L71,IF(C71=3,$D$860*K71*L71,IF(C71=4,0,IF(C71=5,$D$862*K71*L71,IF(C71=6,$D$863*K71*L71,IF(C71=7,$D$864*K71*L71,"Incorrect Code")))))))</f>
        <v>Incorrect Code</v>
      </c>
      <c r="R71" s="58">
        <f t="shared" si="30"/>
        <v>0</v>
      </c>
      <c r="S71" s="97">
        <f t="shared" si="31"/>
        <v>0</v>
      </c>
      <c r="T71" s="97">
        <v>0</v>
      </c>
      <c r="U71" s="98">
        <f t="shared" si="32"/>
        <v>0</v>
      </c>
      <c r="V71" s="97"/>
      <c r="W71" s="58">
        <f t="shared" si="33"/>
        <v>0</v>
      </c>
      <c r="X71" s="58">
        <f t="shared" si="34"/>
        <v>0</v>
      </c>
      <c r="Y71" s="99" t="e">
        <f t="shared" si="35"/>
        <v>#DIV/0!</v>
      </c>
      <c r="Z71" s="99" t="e">
        <f t="shared" si="36"/>
        <v>#DIV/0!</v>
      </c>
      <c r="AA71" s="2"/>
      <c r="AB71" s="109" t="str">
        <f t="shared" si="37"/>
        <v xml:space="preserve"> </v>
      </c>
    </row>
    <row r="72" spans="1:28" s="10" customFormat="1" ht="23.45" customHeight="1">
      <c r="A72" s="95"/>
      <c r="B72" s="100"/>
      <c r="C72" s="112"/>
      <c r="D72" s="100"/>
      <c r="E72" s="102"/>
      <c r="F72" s="102"/>
      <c r="G72" s="100"/>
      <c r="H72" s="100"/>
      <c r="I72" s="113"/>
      <c r="J72" s="114"/>
      <c r="K72" s="96">
        <v>1</v>
      </c>
      <c r="L72" s="96">
        <v>1</v>
      </c>
      <c r="M72" s="110">
        <f t="shared" si="38"/>
        <v>0</v>
      </c>
      <c r="N72" s="58">
        <f t="shared" si="27"/>
        <v>0</v>
      </c>
      <c r="O72" s="58">
        <f t="shared" si="28"/>
        <v>0</v>
      </c>
      <c r="P72" s="58">
        <f t="shared" si="29"/>
        <v>0</v>
      </c>
      <c r="Q72" s="58" t="str">
        <f>IF(C72=1,$D$858*K72*L72,IF(C72=2,$D$859*K72*L72,IF(C72=3,$D$860*K72*L72,IF(C72=4,0,IF(C72=5,$D$862*K72*L72,IF(C72=6,$D$863*K72*L72,IF(C72=7,$D$864*K72*L72,"Incorrect Code")))))))</f>
        <v>Incorrect Code</v>
      </c>
      <c r="R72" s="58">
        <f t="shared" si="30"/>
        <v>0</v>
      </c>
      <c r="S72" s="97">
        <f t="shared" si="31"/>
        <v>0</v>
      </c>
      <c r="T72" s="97">
        <v>0</v>
      </c>
      <c r="U72" s="98">
        <f t="shared" si="32"/>
        <v>0</v>
      </c>
      <c r="V72" s="97">
        <f>0.15*M72</f>
        <v>0</v>
      </c>
      <c r="W72" s="58">
        <f t="shared" si="33"/>
        <v>0</v>
      </c>
      <c r="X72" s="58">
        <f t="shared" si="34"/>
        <v>0</v>
      </c>
      <c r="Y72" s="99" t="e">
        <f t="shared" si="35"/>
        <v>#DIV/0!</v>
      </c>
      <c r="Z72" s="99" t="e">
        <f t="shared" si="36"/>
        <v>#DIV/0!</v>
      </c>
      <c r="AA72" s="2"/>
      <c r="AB72" s="109" t="str">
        <f t="shared" si="37"/>
        <v xml:space="preserve"> </v>
      </c>
    </row>
    <row r="73" spans="1:28" s="10" customFormat="1" ht="23.25" customHeight="1">
      <c r="A73" s="95"/>
      <c r="B73" s="100"/>
      <c r="C73" s="2"/>
      <c r="D73" s="100"/>
      <c r="E73" s="102"/>
      <c r="F73" s="102"/>
      <c r="G73" s="100"/>
      <c r="H73" s="100"/>
      <c r="I73" s="113"/>
      <c r="J73" s="114"/>
      <c r="K73" s="96">
        <v>1</v>
      </c>
      <c r="L73" s="96">
        <v>1</v>
      </c>
      <c r="M73" s="110">
        <f t="shared" si="38"/>
        <v>0</v>
      </c>
      <c r="N73" s="58">
        <f t="shared" si="27"/>
        <v>0</v>
      </c>
      <c r="O73" s="58">
        <f t="shared" si="28"/>
        <v>0</v>
      </c>
      <c r="P73" s="58">
        <f t="shared" si="29"/>
        <v>0</v>
      </c>
      <c r="Q73" s="58" t="str">
        <f>IF(C73=1,$D$858*K73*L73,IF(C73=2,$D$859*K73*L73,IF(C73=3,$D$860*K73*L73,IF(C73=4,0,IF(C73=5,$D$862*K73*L73,IF(C73=6,$D$863*K73*L73,IF(C73=7,$D$864*K73*L73,"Incorrect Code")))))))</f>
        <v>Incorrect Code</v>
      </c>
      <c r="R73" s="58">
        <f t="shared" si="30"/>
        <v>0</v>
      </c>
      <c r="S73" s="97">
        <f t="shared" si="31"/>
        <v>0</v>
      </c>
      <c r="T73" s="97">
        <v>0</v>
      </c>
      <c r="U73" s="98">
        <f t="shared" si="32"/>
        <v>0</v>
      </c>
      <c r="V73" s="97"/>
      <c r="W73" s="58">
        <f t="shared" si="33"/>
        <v>0</v>
      </c>
      <c r="X73" s="58">
        <f t="shared" si="34"/>
        <v>0</v>
      </c>
      <c r="Y73" s="99" t="e">
        <f t="shared" si="35"/>
        <v>#DIV/0!</v>
      </c>
      <c r="Z73" s="99" t="e">
        <f t="shared" si="36"/>
        <v>#DIV/0!</v>
      </c>
      <c r="AA73" s="2"/>
      <c r="AB73" s="109" t="str">
        <f t="shared" si="37"/>
        <v xml:space="preserve"> </v>
      </c>
    </row>
    <row r="74" spans="1:28" s="10" customFormat="1" ht="23.45" customHeight="1">
      <c r="A74" s="95"/>
      <c r="B74" s="100"/>
      <c r="C74" s="2"/>
      <c r="D74" s="100"/>
      <c r="E74" s="102"/>
      <c r="F74" s="102"/>
      <c r="G74" s="100"/>
      <c r="H74" s="100"/>
      <c r="I74" s="113"/>
      <c r="J74" s="114"/>
      <c r="K74" s="96">
        <v>1</v>
      </c>
      <c r="L74" s="96">
        <v>1</v>
      </c>
      <c r="M74" s="110">
        <f t="shared" si="38"/>
        <v>0</v>
      </c>
      <c r="N74" s="58">
        <f t="shared" si="27"/>
        <v>0</v>
      </c>
      <c r="O74" s="58">
        <f t="shared" si="28"/>
        <v>0</v>
      </c>
      <c r="P74" s="58">
        <f t="shared" si="29"/>
        <v>0</v>
      </c>
      <c r="Q74" s="58" t="str">
        <f>IF(C74=1,$D$858*K74*L74,IF(C74=2,$D$859*K74*L74,IF(C74=3,$D$860*K74*L74,IF(C74=4,0,IF(C74=5,$D$862*K74*L74,IF(C74=6,$D$863*K74*L74,IF(C74=7,$D$864*K74*L74,"Incorrect Code")))))))</f>
        <v>Incorrect Code</v>
      </c>
      <c r="R74" s="58">
        <f t="shared" si="30"/>
        <v>0</v>
      </c>
      <c r="S74" s="97">
        <f t="shared" si="31"/>
        <v>0</v>
      </c>
      <c r="T74" s="97">
        <v>0</v>
      </c>
      <c r="U74" s="98">
        <f t="shared" si="32"/>
        <v>0</v>
      </c>
      <c r="V74" s="97"/>
      <c r="W74" s="58">
        <f t="shared" si="33"/>
        <v>0</v>
      </c>
      <c r="X74" s="58">
        <f t="shared" si="34"/>
        <v>0</v>
      </c>
      <c r="Y74" s="99" t="e">
        <f t="shared" si="35"/>
        <v>#DIV/0!</v>
      </c>
      <c r="Z74" s="99" t="e">
        <f t="shared" si="36"/>
        <v>#DIV/0!</v>
      </c>
      <c r="AA74" s="2"/>
      <c r="AB74" s="109" t="str">
        <f t="shared" si="37"/>
        <v xml:space="preserve"> </v>
      </c>
    </row>
    <row r="75" spans="1:28" s="10" customFormat="1" ht="23.25" customHeight="1">
      <c r="A75" s="95"/>
      <c r="B75" s="100"/>
      <c r="C75" s="112"/>
      <c r="D75" s="100"/>
      <c r="E75" s="102"/>
      <c r="F75" s="102"/>
      <c r="G75" s="100"/>
      <c r="H75" s="100"/>
      <c r="I75" s="113"/>
      <c r="J75" s="114"/>
      <c r="K75" s="96">
        <v>1</v>
      </c>
      <c r="L75" s="96">
        <v>1</v>
      </c>
      <c r="M75" s="110">
        <f t="shared" si="38"/>
        <v>0</v>
      </c>
      <c r="N75" s="58">
        <f t="shared" si="27"/>
        <v>0</v>
      </c>
      <c r="O75" s="58">
        <f t="shared" si="28"/>
        <v>0</v>
      </c>
      <c r="P75" s="58">
        <f t="shared" si="29"/>
        <v>0</v>
      </c>
      <c r="Q75" s="58" t="str">
        <f>IF(C75=1,$D$858*K75*L75,IF(C75=2,$D$859*K75*L75,IF(C75=3,$D$860*K75*L75,IF(C75=4,0,IF(C75=5,$D$862*K75*L75,IF(C75=6,$D$863*K75*L75,IF(C75=7,$D$864*K75*L75,"Incorrect Code")))))))</f>
        <v>Incorrect Code</v>
      </c>
      <c r="R75" s="58">
        <f t="shared" si="30"/>
        <v>0</v>
      </c>
      <c r="S75" s="97">
        <f t="shared" si="31"/>
        <v>0</v>
      </c>
      <c r="T75" s="97">
        <v>0</v>
      </c>
      <c r="U75" s="98">
        <f t="shared" si="32"/>
        <v>0</v>
      </c>
      <c r="V75" s="97"/>
      <c r="W75" s="58">
        <f t="shared" si="33"/>
        <v>0</v>
      </c>
      <c r="X75" s="58">
        <f t="shared" si="34"/>
        <v>0</v>
      </c>
      <c r="Y75" s="99" t="e">
        <f t="shared" si="35"/>
        <v>#DIV/0!</v>
      </c>
      <c r="Z75" s="99" t="e">
        <f t="shared" si="36"/>
        <v>#DIV/0!</v>
      </c>
      <c r="AA75" s="2"/>
      <c r="AB75" s="109" t="str">
        <f t="shared" si="37"/>
        <v xml:space="preserve"> </v>
      </c>
    </row>
    <row r="76" spans="1:28" s="10" customFormat="1" ht="23.45" customHeight="1">
      <c r="A76" s="95"/>
      <c r="B76" s="100"/>
      <c r="C76" s="2"/>
      <c r="D76" s="100"/>
      <c r="E76" s="102"/>
      <c r="F76" s="102"/>
      <c r="G76" s="100"/>
      <c r="H76" s="100"/>
      <c r="I76" s="113"/>
      <c r="J76" s="114"/>
      <c r="K76" s="96">
        <v>1</v>
      </c>
      <c r="L76" s="96">
        <v>1</v>
      </c>
      <c r="M76" s="110">
        <f t="shared" si="38"/>
        <v>0</v>
      </c>
      <c r="N76" s="58">
        <f t="shared" si="27"/>
        <v>0</v>
      </c>
      <c r="O76" s="58">
        <f t="shared" si="28"/>
        <v>0</v>
      </c>
      <c r="P76" s="58">
        <f t="shared" si="29"/>
        <v>0</v>
      </c>
      <c r="Q76" s="58" t="str">
        <f>IF(C76=1,$D$858*K76*L76,IF(C76=2,$D$859*K76*L76,IF(C76=3,$D$860*K76*L76,IF(C76=4,0,IF(C76=5,$D$862*K76*L76,IF(C76=6,$D$863*K76*L76,IF(C76=7,$D$864*K76*L76,"Incorrect Code")))))))</f>
        <v>Incorrect Code</v>
      </c>
      <c r="R76" s="58">
        <f t="shared" si="30"/>
        <v>0</v>
      </c>
      <c r="S76" s="97">
        <f t="shared" si="31"/>
        <v>0</v>
      </c>
      <c r="T76" s="97">
        <v>0</v>
      </c>
      <c r="U76" s="98">
        <f t="shared" si="32"/>
        <v>0</v>
      </c>
      <c r="V76" s="97">
        <f t="shared" ref="V76:V81" si="39">0.15*M76</f>
        <v>0</v>
      </c>
      <c r="W76" s="58">
        <f t="shared" si="33"/>
        <v>0</v>
      </c>
      <c r="X76" s="58">
        <f t="shared" si="34"/>
        <v>0</v>
      </c>
      <c r="Y76" s="99" t="e">
        <f t="shared" si="35"/>
        <v>#DIV/0!</v>
      </c>
      <c r="Z76" s="99" t="e">
        <f t="shared" si="36"/>
        <v>#DIV/0!</v>
      </c>
      <c r="AA76" s="2"/>
      <c r="AB76" s="109" t="str">
        <f t="shared" si="37"/>
        <v xml:space="preserve"> </v>
      </c>
    </row>
    <row r="77" spans="1:28" s="10" customFormat="1" ht="23.25" customHeight="1">
      <c r="A77" s="95"/>
      <c r="B77" s="100"/>
      <c r="C77" s="2"/>
      <c r="D77" s="100"/>
      <c r="E77" s="102"/>
      <c r="F77" s="102"/>
      <c r="G77" s="100"/>
      <c r="H77" s="100"/>
      <c r="I77" s="113"/>
      <c r="J77" s="114"/>
      <c r="K77" s="96">
        <v>1</v>
      </c>
      <c r="L77" s="96">
        <v>1</v>
      </c>
      <c r="M77" s="110">
        <f t="shared" si="38"/>
        <v>0</v>
      </c>
      <c r="N77" s="58">
        <f t="shared" si="27"/>
        <v>0</v>
      </c>
      <c r="O77" s="58">
        <f t="shared" si="28"/>
        <v>0</v>
      </c>
      <c r="P77" s="58">
        <f t="shared" si="29"/>
        <v>0</v>
      </c>
      <c r="Q77" s="58" t="str">
        <f>IF(C77=1,$D$858*K77*L77,IF(C77=2,$D$859*K77*L77,IF(C77=3,$D$860*K77*L77,IF(C77=4,0,IF(C77=5,$D$862*K77*L77,IF(C77=6,$D$863*K77*L77,IF(C77=7,$D$864*K77*L77,"Incorrect Code")))))))</f>
        <v>Incorrect Code</v>
      </c>
      <c r="R77" s="58">
        <f t="shared" si="30"/>
        <v>0</v>
      </c>
      <c r="S77" s="97">
        <f t="shared" si="31"/>
        <v>0</v>
      </c>
      <c r="T77" s="97">
        <v>0</v>
      </c>
      <c r="U77" s="98">
        <f t="shared" si="32"/>
        <v>0</v>
      </c>
      <c r="V77" s="97">
        <f t="shared" si="39"/>
        <v>0</v>
      </c>
      <c r="W77" s="58">
        <f t="shared" si="33"/>
        <v>0</v>
      </c>
      <c r="X77" s="58">
        <f t="shared" si="34"/>
        <v>0</v>
      </c>
      <c r="Y77" s="99" t="e">
        <f t="shared" si="35"/>
        <v>#DIV/0!</v>
      </c>
      <c r="Z77" s="99" t="e">
        <f t="shared" si="36"/>
        <v>#DIV/0!</v>
      </c>
      <c r="AA77" s="2"/>
      <c r="AB77" s="109" t="str">
        <f t="shared" si="37"/>
        <v xml:space="preserve"> </v>
      </c>
    </row>
    <row r="78" spans="1:28" s="10" customFormat="1" ht="23.45" customHeight="1">
      <c r="A78" s="95"/>
      <c r="B78" s="100"/>
      <c r="C78" s="2"/>
      <c r="D78" s="100"/>
      <c r="E78" s="102"/>
      <c r="F78" s="102"/>
      <c r="G78" s="100"/>
      <c r="H78" s="100"/>
      <c r="I78" s="113"/>
      <c r="J78" s="114"/>
      <c r="K78" s="96">
        <v>1</v>
      </c>
      <c r="L78" s="96">
        <v>1</v>
      </c>
      <c r="M78" s="110">
        <f t="shared" si="38"/>
        <v>0</v>
      </c>
      <c r="N78" s="58">
        <f t="shared" si="27"/>
        <v>0</v>
      </c>
      <c r="O78" s="58">
        <f t="shared" si="28"/>
        <v>0</v>
      </c>
      <c r="P78" s="58">
        <f t="shared" si="29"/>
        <v>0</v>
      </c>
      <c r="Q78" s="58" t="str">
        <f>IF(C78=1,$D$858*K78*L78,IF(C78=2,$D$859*K78*L78,IF(C78=3,$D$860*K78*L78,IF(C78=4,0,IF(C78=5,$D$862*K78*L78,IF(C78=6,$D$863*K78*L78,IF(C78=7,$D$864*K78*L78,"Incorrect Code")))))))</f>
        <v>Incorrect Code</v>
      </c>
      <c r="R78" s="58">
        <f t="shared" si="30"/>
        <v>0</v>
      </c>
      <c r="S78" s="97">
        <f t="shared" si="31"/>
        <v>0</v>
      </c>
      <c r="T78" s="97">
        <v>0</v>
      </c>
      <c r="U78" s="98">
        <f t="shared" si="32"/>
        <v>0</v>
      </c>
      <c r="V78" s="97">
        <f t="shared" si="39"/>
        <v>0</v>
      </c>
      <c r="W78" s="58">
        <f t="shared" si="33"/>
        <v>0</v>
      </c>
      <c r="X78" s="58">
        <f t="shared" si="34"/>
        <v>0</v>
      </c>
      <c r="Y78" s="99" t="e">
        <f t="shared" si="35"/>
        <v>#DIV/0!</v>
      </c>
      <c r="Z78" s="99" t="e">
        <f t="shared" si="36"/>
        <v>#DIV/0!</v>
      </c>
      <c r="AA78" s="2"/>
      <c r="AB78" s="109" t="str">
        <f t="shared" si="37"/>
        <v xml:space="preserve"> </v>
      </c>
    </row>
    <row r="79" spans="1:28" s="10" customFormat="1" ht="23.25" customHeight="1">
      <c r="A79" s="95"/>
      <c r="B79" s="100"/>
      <c r="C79" s="112"/>
      <c r="D79" s="100"/>
      <c r="E79" s="102"/>
      <c r="F79" s="102"/>
      <c r="G79" s="100"/>
      <c r="H79" s="100"/>
      <c r="I79" s="113"/>
      <c r="J79" s="114"/>
      <c r="K79" s="96">
        <v>1</v>
      </c>
      <c r="L79" s="96">
        <v>1</v>
      </c>
      <c r="M79" s="110">
        <f t="shared" si="38"/>
        <v>0</v>
      </c>
      <c r="N79" s="58">
        <f t="shared" si="27"/>
        <v>0</v>
      </c>
      <c r="O79" s="58">
        <f t="shared" si="28"/>
        <v>0</v>
      </c>
      <c r="P79" s="58">
        <f t="shared" si="29"/>
        <v>0</v>
      </c>
      <c r="Q79" s="58" t="str">
        <f>IF(C79=1,$D$858*K79*L79,IF(C79=2,$D$859*K79*L79,IF(C79=3,$D$860*K79*L79,IF(C79=4,0,IF(C79=5,$D$862*K79*L79,IF(C79=6,$D$863*K79*L79,IF(C79=7,$D$864*K79*L79,"Incorrect Code")))))))</f>
        <v>Incorrect Code</v>
      </c>
      <c r="R79" s="58">
        <f t="shared" si="30"/>
        <v>0</v>
      </c>
      <c r="S79" s="97">
        <f t="shared" si="31"/>
        <v>0</v>
      </c>
      <c r="T79" s="97">
        <v>0</v>
      </c>
      <c r="U79" s="98">
        <f t="shared" si="32"/>
        <v>0</v>
      </c>
      <c r="V79" s="97">
        <f t="shared" si="39"/>
        <v>0</v>
      </c>
      <c r="W79" s="58">
        <f t="shared" si="33"/>
        <v>0</v>
      </c>
      <c r="X79" s="58">
        <f t="shared" si="34"/>
        <v>0</v>
      </c>
      <c r="Y79" s="99" t="e">
        <f t="shared" si="35"/>
        <v>#DIV/0!</v>
      </c>
      <c r="Z79" s="99" t="e">
        <f t="shared" si="36"/>
        <v>#DIV/0!</v>
      </c>
      <c r="AA79" s="2"/>
      <c r="AB79" s="109" t="str">
        <f t="shared" si="37"/>
        <v xml:space="preserve"> </v>
      </c>
    </row>
    <row r="80" spans="1:28" s="10" customFormat="1" ht="23.45" customHeight="1">
      <c r="A80" s="95"/>
      <c r="B80" s="100"/>
      <c r="C80" s="2"/>
      <c r="D80" s="100"/>
      <c r="E80" s="102"/>
      <c r="F80" s="102"/>
      <c r="G80" s="100"/>
      <c r="H80" s="100"/>
      <c r="I80" s="113"/>
      <c r="J80" s="114"/>
      <c r="K80" s="96">
        <v>1</v>
      </c>
      <c r="L80" s="96">
        <v>1</v>
      </c>
      <c r="M80" s="110">
        <f t="shared" si="38"/>
        <v>0</v>
      </c>
      <c r="N80" s="58">
        <f t="shared" si="27"/>
        <v>0</v>
      </c>
      <c r="O80" s="58">
        <f t="shared" si="28"/>
        <v>0</v>
      </c>
      <c r="P80" s="58">
        <f t="shared" si="29"/>
        <v>0</v>
      </c>
      <c r="Q80" s="58" t="str">
        <f>IF(C80=1,$D$858*K80*L80,IF(C80=2,$D$859*K80*L80,IF(C80=3,$D$860*K80*L80,IF(C80=4,0,IF(C80=5,$D$862*K80*L80,IF(C80=6,$D$863*K80*L80,IF(C80=7,$D$864*K80*L80,"Incorrect Code")))))))</f>
        <v>Incorrect Code</v>
      </c>
      <c r="R80" s="58">
        <f t="shared" si="30"/>
        <v>0</v>
      </c>
      <c r="S80" s="97">
        <f t="shared" si="31"/>
        <v>0</v>
      </c>
      <c r="T80" s="97">
        <v>0</v>
      </c>
      <c r="U80" s="98">
        <f t="shared" si="32"/>
        <v>0</v>
      </c>
      <c r="V80" s="97">
        <f t="shared" si="39"/>
        <v>0</v>
      </c>
      <c r="W80" s="58">
        <f t="shared" si="33"/>
        <v>0</v>
      </c>
      <c r="X80" s="58">
        <f t="shared" si="34"/>
        <v>0</v>
      </c>
      <c r="Y80" s="99" t="e">
        <f t="shared" si="35"/>
        <v>#DIV/0!</v>
      </c>
      <c r="Z80" s="99" t="e">
        <f t="shared" si="36"/>
        <v>#DIV/0!</v>
      </c>
      <c r="AA80" s="2"/>
      <c r="AB80" s="109" t="str">
        <f t="shared" si="37"/>
        <v xml:space="preserve"> </v>
      </c>
    </row>
    <row r="81" spans="1:28" s="10" customFormat="1" ht="23.25" customHeight="1">
      <c r="A81" s="95"/>
      <c r="B81" s="100"/>
      <c r="C81" s="112"/>
      <c r="D81" s="100"/>
      <c r="E81" s="102"/>
      <c r="F81" s="102"/>
      <c r="G81" s="100"/>
      <c r="H81" s="100"/>
      <c r="I81" s="113"/>
      <c r="J81" s="114"/>
      <c r="K81" s="96">
        <v>1</v>
      </c>
      <c r="L81" s="96">
        <v>1</v>
      </c>
      <c r="M81" s="110">
        <f t="shared" si="38"/>
        <v>0</v>
      </c>
      <c r="N81" s="58">
        <f t="shared" si="27"/>
        <v>0</v>
      </c>
      <c r="O81" s="58">
        <f t="shared" si="28"/>
        <v>0</v>
      </c>
      <c r="P81" s="58">
        <f t="shared" si="29"/>
        <v>0</v>
      </c>
      <c r="Q81" s="58" t="str">
        <f>IF(C81=1,$D$858*K81*L81,IF(C81=2,$D$859*K81*L81,IF(C81=3,$D$860*K81*L81,IF(C81=4,0,IF(C81=5,$D$862*K81*L81,IF(C81=6,$D$863*K81*L81,IF(C81=7,$D$864*K81*L81,"Incorrect Code")))))))</f>
        <v>Incorrect Code</v>
      </c>
      <c r="R81" s="58">
        <f t="shared" si="30"/>
        <v>0</v>
      </c>
      <c r="S81" s="97">
        <f t="shared" si="31"/>
        <v>0</v>
      </c>
      <c r="T81" s="97">
        <v>0</v>
      </c>
      <c r="U81" s="98">
        <f t="shared" si="32"/>
        <v>0</v>
      </c>
      <c r="V81" s="97">
        <f t="shared" si="39"/>
        <v>0</v>
      </c>
      <c r="W81" s="58">
        <f t="shared" si="33"/>
        <v>0</v>
      </c>
      <c r="X81" s="58">
        <f t="shared" si="34"/>
        <v>0</v>
      </c>
      <c r="Y81" s="99" t="e">
        <f t="shared" si="35"/>
        <v>#DIV/0!</v>
      </c>
      <c r="Z81" s="99" t="e">
        <f t="shared" si="36"/>
        <v>#DIV/0!</v>
      </c>
      <c r="AA81" s="2"/>
      <c r="AB81" s="109" t="str">
        <f t="shared" si="37"/>
        <v xml:space="preserve"> </v>
      </c>
    </row>
    <row r="82" spans="1:28" s="10" customFormat="1" ht="23.25" customHeight="1">
      <c r="A82" s="95"/>
      <c r="B82" s="100"/>
      <c r="C82" s="2"/>
      <c r="D82" s="100"/>
      <c r="E82" s="102"/>
      <c r="F82" s="102"/>
      <c r="G82" s="100"/>
      <c r="H82" s="100"/>
      <c r="I82" s="113"/>
      <c r="J82" s="114"/>
      <c r="K82" s="96">
        <v>1</v>
      </c>
      <c r="L82" s="96">
        <v>1</v>
      </c>
      <c r="M82" s="110">
        <f t="shared" si="38"/>
        <v>0</v>
      </c>
      <c r="N82" s="58">
        <f t="shared" si="27"/>
        <v>0</v>
      </c>
      <c r="O82" s="58">
        <f t="shared" si="28"/>
        <v>0</v>
      </c>
      <c r="P82" s="58">
        <f t="shared" si="29"/>
        <v>0</v>
      </c>
      <c r="Q82" s="58" t="str">
        <f>IF(C82=1,$D$858*K82*L82,IF(C82=2,$D$859*K82*L82,IF(C82=3,$D$860*K82*L82,IF(C82=4,0,IF(C82=5,$D$862*K82*L82,IF(C82=6,$D$863*K82*L82,IF(C82=7,$D$864*K82*L82,"Incorrect Code")))))))</f>
        <v>Incorrect Code</v>
      </c>
      <c r="R82" s="58">
        <f t="shared" si="30"/>
        <v>0</v>
      </c>
      <c r="S82" s="97">
        <f t="shared" si="31"/>
        <v>0</v>
      </c>
      <c r="T82" s="97">
        <v>0</v>
      </c>
      <c r="U82" s="98">
        <f t="shared" si="32"/>
        <v>0</v>
      </c>
      <c r="V82" s="97"/>
      <c r="W82" s="58">
        <f t="shared" si="33"/>
        <v>0</v>
      </c>
      <c r="X82" s="58">
        <f t="shared" si="34"/>
        <v>0</v>
      </c>
      <c r="Y82" s="99" t="e">
        <f t="shared" si="35"/>
        <v>#DIV/0!</v>
      </c>
      <c r="Z82" s="99" t="e">
        <f t="shared" si="36"/>
        <v>#DIV/0!</v>
      </c>
      <c r="AA82" s="2"/>
      <c r="AB82" s="109" t="str">
        <f t="shared" si="37"/>
        <v xml:space="preserve"> </v>
      </c>
    </row>
    <row r="83" spans="1:28" s="10" customFormat="1" ht="23.45" customHeight="1">
      <c r="A83" s="95"/>
      <c r="B83" s="100"/>
      <c r="C83" s="2"/>
      <c r="D83" s="100"/>
      <c r="E83" s="102"/>
      <c r="F83" s="102"/>
      <c r="G83" s="100"/>
      <c r="H83" s="100"/>
      <c r="I83" s="113"/>
      <c r="J83" s="114"/>
      <c r="K83" s="96">
        <v>1</v>
      </c>
      <c r="L83" s="96">
        <v>1</v>
      </c>
      <c r="M83" s="110">
        <f t="shared" si="38"/>
        <v>0</v>
      </c>
      <c r="N83" s="58">
        <f t="shared" si="27"/>
        <v>0</v>
      </c>
      <c r="O83" s="58">
        <f t="shared" si="28"/>
        <v>0</v>
      </c>
      <c r="P83" s="58">
        <f t="shared" si="29"/>
        <v>0</v>
      </c>
      <c r="Q83" s="58" t="str">
        <f>IF(C83=1,$D$858*K83*L83,IF(C83=2,$D$859*K83*L83,IF(C83=3,$D$860*K83*L83,IF(C83=4,0,IF(C83=5,$D$862*K83*L83,IF(C83=6,$D$863*K83*L83,IF(C83=7,$D$864*K83*L83,"Incorrect Code")))))))</f>
        <v>Incorrect Code</v>
      </c>
      <c r="R83" s="58">
        <f t="shared" si="30"/>
        <v>0</v>
      </c>
      <c r="S83" s="97">
        <f t="shared" si="31"/>
        <v>0</v>
      </c>
      <c r="T83" s="97">
        <v>0</v>
      </c>
      <c r="U83" s="98">
        <f t="shared" si="32"/>
        <v>0</v>
      </c>
      <c r="V83" s="97"/>
      <c r="W83" s="58">
        <f t="shared" si="33"/>
        <v>0</v>
      </c>
      <c r="X83" s="58">
        <f t="shared" si="34"/>
        <v>0</v>
      </c>
      <c r="Y83" s="99" t="e">
        <f t="shared" si="35"/>
        <v>#DIV/0!</v>
      </c>
      <c r="Z83" s="99" t="e">
        <f t="shared" si="36"/>
        <v>#DIV/0!</v>
      </c>
      <c r="AA83" s="2"/>
      <c r="AB83" s="109" t="str">
        <f t="shared" si="37"/>
        <v xml:space="preserve"> </v>
      </c>
    </row>
    <row r="84" spans="1:28" s="10" customFormat="1" ht="23.25" customHeight="1">
      <c r="A84" s="95"/>
      <c r="B84" s="100"/>
      <c r="C84" s="112"/>
      <c r="D84" s="100"/>
      <c r="E84" s="102"/>
      <c r="F84" s="102"/>
      <c r="G84" s="100"/>
      <c r="H84" s="100"/>
      <c r="I84" s="113"/>
      <c r="J84" s="114"/>
      <c r="K84" s="96">
        <v>1</v>
      </c>
      <c r="L84" s="96">
        <v>1</v>
      </c>
      <c r="M84" s="110">
        <f t="shared" si="38"/>
        <v>0</v>
      </c>
      <c r="N84" s="58">
        <f t="shared" si="27"/>
        <v>0</v>
      </c>
      <c r="O84" s="58">
        <f t="shared" si="28"/>
        <v>0</v>
      </c>
      <c r="P84" s="58">
        <f t="shared" si="29"/>
        <v>0</v>
      </c>
      <c r="Q84" s="58" t="str">
        <f>IF(C84=1,$D$858*K84*L84,IF(C84=2,$D$859*K84*L84,IF(C84=3,$D$860*K84*L84,IF(C84=4,0,IF(C84=5,$D$862*K84*L84,IF(C84=6,$D$863*K84*L84,IF(C84=7,$D$864*K84*L84,"Incorrect Code")))))))</f>
        <v>Incorrect Code</v>
      </c>
      <c r="R84" s="58">
        <f t="shared" si="30"/>
        <v>0</v>
      </c>
      <c r="S84" s="97">
        <f t="shared" si="31"/>
        <v>0</v>
      </c>
      <c r="T84" s="97">
        <v>0</v>
      </c>
      <c r="U84" s="98">
        <f t="shared" si="32"/>
        <v>0</v>
      </c>
      <c r="V84" s="97"/>
      <c r="W84" s="58">
        <f t="shared" si="33"/>
        <v>0</v>
      </c>
      <c r="X84" s="58">
        <f t="shared" si="34"/>
        <v>0</v>
      </c>
      <c r="Y84" s="99" t="e">
        <f t="shared" si="35"/>
        <v>#DIV/0!</v>
      </c>
      <c r="Z84" s="99" t="e">
        <f t="shared" si="36"/>
        <v>#DIV/0!</v>
      </c>
      <c r="AA84" s="2"/>
      <c r="AB84" s="109" t="str">
        <f t="shared" si="37"/>
        <v xml:space="preserve"> </v>
      </c>
    </row>
    <row r="85" spans="1:28" s="10" customFormat="1" ht="23.45" customHeight="1">
      <c r="A85" s="95"/>
      <c r="B85" s="100"/>
      <c r="C85" s="2"/>
      <c r="D85" s="100"/>
      <c r="E85" s="102"/>
      <c r="F85" s="102"/>
      <c r="G85" s="100"/>
      <c r="H85" s="100"/>
      <c r="I85" s="113"/>
      <c r="J85" s="114"/>
      <c r="K85" s="96">
        <v>1</v>
      </c>
      <c r="L85" s="96">
        <v>1</v>
      </c>
      <c r="M85" s="110">
        <f t="shared" si="38"/>
        <v>0</v>
      </c>
      <c r="N85" s="58">
        <f t="shared" si="27"/>
        <v>0</v>
      </c>
      <c r="O85" s="58">
        <f t="shared" si="28"/>
        <v>0</v>
      </c>
      <c r="P85" s="58">
        <f t="shared" si="29"/>
        <v>0</v>
      </c>
      <c r="Q85" s="58" t="str">
        <f>IF(C85=1,$D$858*K85*L85,IF(C85=2,$D$859*K85*L85,IF(C85=3,$D$860*K85*L85,IF(C85=4,0,IF(C85=5,$D$862*K85*L85,IF(C85=6,$D$863*K85*L85,IF(C85=7,$D$864*K85*L85,"Incorrect Code")))))))</f>
        <v>Incorrect Code</v>
      </c>
      <c r="R85" s="58">
        <f t="shared" si="30"/>
        <v>0</v>
      </c>
      <c r="S85" s="97">
        <f t="shared" si="31"/>
        <v>0</v>
      </c>
      <c r="T85" s="97">
        <v>0</v>
      </c>
      <c r="U85" s="98">
        <f t="shared" si="32"/>
        <v>0</v>
      </c>
      <c r="V85" s="97">
        <f>0.15*M85</f>
        <v>0</v>
      </c>
      <c r="W85" s="58">
        <f t="shared" si="33"/>
        <v>0</v>
      </c>
      <c r="X85" s="58">
        <f t="shared" si="34"/>
        <v>0</v>
      </c>
      <c r="Y85" s="99" t="e">
        <f t="shared" si="35"/>
        <v>#DIV/0!</v>
      </c>
      <c r="Z85" s="99" t="e">
        <f t="shared" si="36"/>
        <v>#DIV/0!</v>
      </c>
      <c r="AA85" s="2"/>
      <c r="AB85" s="109" t="str">
        <f t="shared" si="37"/>
        <v xml:space="preserve"> </v>
      </c>
    </row>
    <row r="86" spans="1:28" s="10" customFormat="1" ht="23.25" customHeight="1">
      <c r="A86" s="95"/>
      <c r="B86" s="100"/>
      <c r="C86" s="2"/>
      <c r="D86" s="100"/>
      <c r="E86" s="102"/>
      <c r="F86" s="102"/>
      <c r="G86" s="100"/>
      <c r="H86" s="100"/>
      <c r="I86" s="113"/>
      <c r="J86" s="114"/>
      <c r="K86" s="96">
        <v>1</v>
      </c>
      <c r="L86" s="96">
        <v>1</v>
      </c>
      <c r="M86" s="110">
        <f t="shared" si="38"/>
        <v>0</v>
      </c>
      <c r="N86" s="58">
        <f t="shared" si="27"/>
        <v>0</v>
      </c>
      <c r="O86" s="58">
        <f t="shared" si="28"/>
        <v>0</v>
      </c>
      <c r="P86" s="58">
        <f t="shared" si="29"/>
        <v>0</v>
      </c>
      <c r="Q86" s="58" t="str">
        <f>IF(C86=1,$D$858*K86*L86,IF(C86=2,$D$859*K86*L86,IF(C86=3,$D$860*K86*L86,IF(C86=4,0,IF(C86=5,$D$862*K86*L86,IF(C86=6,$D$863*K86*L86,IF(C86=7,$D$864*K86*L86,"Incorrect Code")))))))</f>
        <v>Incorrect Code</v>
      </c>
      <c r="R86" s="58">
        <f t="shared" si="30"/>
        <v>0</v>
      </c>
      <c r="S86" s="97">
        <f t="shared" si="31"/>
        <v>0</v>
      </c>
      <c r="T86" s="97">
        <v>0</v>
      </c>
      <c r="U86" s="98">
        <f t="shared" si="32"/>
        <v>0</v>
      </c>
      <c r="V86" s="97">
        <f>0.15*M86</f>
        <v>0</v>
      </c>
      <c r="W86" s="58">
        <f t="shared" si="33"/>
        <v>0</v>
      </c>
      <c r="X86" s="58">
        <f t="shared" si="34"/>
        <v>0</v>
      </c>
      <c r="Y86" s="99" t="e">
        <f t="shared" si="35"/>
        <v>#DIV/0!</v>
      </c>
      <c r="Z86" s="99" t="e">
        <f t="shared" si="36"/>
        <v>#DIV/0!</v>
      </c>
      <c r="AA86" s="2"/>
      <c r="AB86" s="109" t="str">
        <f t="shared" si="37"/>
        <v xml:space="preserve"> </v>
      </c>
    </row>
    <row r="87" spans="1:28" s="10" customFormat="1" ht="23.25" customHeight="1">
      <c r="A87" s="95"/>
      <c r="B87" s="100"/>
      <c r="C87" s="112"/>
      <c r="D87" s="100"/>
      <c r="E87" s="102"/>
      <c r="F87" s="102"/>
      <c r="G87" s="100"/>
      <c r="H87" s="100"/>
      <c r="I87" s="113"/>
      <c r="J87" s="114"/>
      <c r="K87" s="96">
        <v>1</v>
      </c>
      <c r="L87" s="96">
        <v>1</v>
      </c>
      <c r="M87" s="110">
        <f t="shared" ref="M87:M95" si="40">J87*K87*L87</f>
        <v>0</v>
      </c>
      <c r="N87" s="58">
        <f t="shared" ref="N87:N95" si="41">M87*0.1446</f>
        <v>0</v>
      </c>
      <c r="O87" s="58">
        <f t="shared" ref="O87:O95" si="42">IF(M87&gt;160200,9114+M87*0.0145,M87*0.0765)</f>
        <v>0</v>
      </c>
      <c r="P87" s="58">
        <f t="shared" ref="P87:P95" si="43">M87*$P$4</f>
        <v>0</v>
      </c>
      <c r="Q87" s="58" t="str">
        <f>IF(C87=1,$D$858*K87*L87,IF(C87=2,$D$859*K87*L87,IF(C87=3,$D$860*K87*L87,IF(C87=4,0,IF(C87=5,$D$862*K87*L87,IF(C87=6,$D$863*K87*L87,IF(C87=7,$D$864*K87*L87,"Incorrect Code")))))))</f>
        <v>Incorrect Code</v>
      </c>
      <c r="R87" s="58">
        <f t="shared" ref="R87:R95" si="44">M87*$R$4</f>
        <v>0</v>
      </c>
      <c r="S87" s="97">
        <f t="shared" ref="S87:S95" si="45">$S$4*M87</f>
        <v>0</v>
      </c>
      <c r="T87" s="97">
        <v>0</v>
      </c>
      <c r="U87" s="98">
        <f t="shared" ref="U87:U95" si="46">IF(I87="Yes",$U$4*K87,0)</f>
        <v>0</v>
      </c>
      <c r="V87" s="97">
        <f t="shared" ref="V87:V92" si="47">0.15*M87</f>
        <v>0</v>
      </c>
      <c r="W87" s="58">
        <f t="shared" ref="W87:W95" si="48">SUM(N87:V87)</f>
        <v>0</v>
      </c>
      <c r="X87" s="58">
        <f t="shared" ref="X87:X95" si="49">W87+M87</f>
        <v>0</v>
      </c>
      <c r="Y87" s="99" t="e">
        <f t="shared" ref="Y87:Y95" si="50">+M87/X87</f>
        <v>#DIV/0!</v>
      </c>
      <c r="Z87" s="99" t="e">
        <f t="shared" ref="Z87:Z95" si="51">W87/X87</f>
        <v>#DIV/0!</v>
      </c>
      <c r="AA87" s="2"/>
      <c r="AB87" s="109" t="str">
        <f t="shared" ref="AB87:AB95" si="52">CONCATENATE(B87," ",A87)</f>
        <v xml:space="preserve"> </v>
      </c>
    </row>
    <row r="88" spans="1:28" s="10" customFormat="1" ht="23.25" customHeight="1">
      <c r="A88" s="95"/>
      <c r="B88" s="100"/>
      <c r="C88" s="2"/>
      <c r="D88" s="100"/>
      <c r="E88" s="102"/>
      <c r="F88" s="102"/>
      <c r="G88" s="100"/>
      <c r="H88" s="100"/>
      <c r="I88" s="113"/>
      <c r="J88" s="114"/>
      <c r="K88" s="96">
        <v>1</v>
      </c>
      <c r="L88" s="96">
        <v>1</v>
      </c>
      <c r="M88" s="110">
        <f t="shared" si="40"/>
        <v>0</v>
      </c>
      <c r="N88" s="58">
        <f t="shared" si="41"/>
        <v>0</v>
      </c>
      <c r="O88" s="58">
        <f t="shared" si="42"/>
        <v>0</v>
      </c>
      <c r="P88" s="58">
        <f t="shared" si="43"/>
        <v>0</v>
      </c>
      <c r="Q88" s="58" t="str">
        <f>IF(C88=1,$D$858*K88*L88,IF(C88=2,$D$859*K88*L88,IF(C88=3,$D$860*K88*L88,IF(C88=4,0,IF(C88=5,$D$862*K88*L88,IF(C88=6,$D$863*K88*L88,IF(C88=7,$D$864*K88*L88,"Incorrect Code")))))))</f>
        <v>Incorrect Code</v>
      </c>
      <c r="R88" s="58">
        <f t="shared" si="44"/>
        <v>0</v>
      </c>
      <c r="S88" s="97">
        <f t="shared" si="45"/>
        <v>0</v>
      </c>
      <c r="T88" s="97">
        <v>0</v>
      </c>
      <c r="U88" s="98">
        <f t="shared" si="46"/>
        <v>0</v>
      </c>
      <c r="V88" s="97"/>
      <c r="W88" s="58">
        <f t="shared" si="48"/>
        <v>0</v>
      </c>
      <c r="X88" s="58">
        <f t="shared" si="49"/>
        <v>0</v>
      </c>
      <c r="Y88" s="99" t="e">
        <f t="shared" si="50"/>
        <v>#DIV/0!</v>
      </c>
      <c r="Z88" s="99" t="e">
        <f t="shared" si="51"/>
        <v>#DIV/0!</v>
      </c>
      <c r="AA88" s="2"/>
      <c r="AB88" s="109" t="str">
        <f t="shared" si="52"/>
        <v xml:space="preserve"> </v>
      </c>
    </row>
    <row r="89" spans="1:28" s="10" customFormat="1" ht="23.45" customHeight="1">
      <c r="A89" s="95"/>
      <c r="B89" s="100"/>
      <c r="C89" s="2"/>
      <c r="D89" s="100"/>
      <c r="E89" s="102"/>
      <c r="F89" s="102"/>
      <c r="G89" s="100"/>
      <c r="H89" s="100"/>
      <c r="I89" s="113"/>
      <c r="J89" s="114"/>
      <c r="K89" s="96">
        <v>1</v>
      </c>
      <c r="L89" s="96">
        <v>1</v>
      </c>
      <c r="M89" s="110">
        <f t="shared" si="40"/>
        <v>0</v>
      </c>
      <c r="N89" s="58">
        <f t="shared" si="41"/>
        <v>0</v>
      </c>
      <c r="O89" s="58">
        <f t="shared" si="42"/>
        <v>0</v>
      </c>
      <c r="P89" s="58">
        <f t="shared" si="43"/>
        <v>0</v>
      </c>
      <c r="Q89" s="58" t="str">
        <f>IF(C89=1,$D$858*K89*L89,IF(C89=2,$D$859*K89*L89,IF(C89=3,$D$860*K89*L89,IF(C89=4,0,IF(C89=5,$D$862*K89*L89,IF(C89=6,$D$863*K89*L89,IF(C89=7,$D$864*K89*L89,"Incorrect Code")))))))</f>
        <v>Incorrect Code</v>
      </c>
      <c r="R89" s="58">
        <f t="shared" si="44"/>
        <v>0</v>
      </c>
      <c r="S89" s="97">
        <f t="shared" si="45"/>
        <v>0</v>
      </c>
      <c r="T89" s="97">
        <v>0</v>
      </c>
      <c r="U89" s="98">
        <f t="shared" si="46"/>
        <v>0</v>
      </c>
      <c r="V89" s="97"/>
      <c r="W89" s="58">
        <f t="shared" si="48"/>
        <v>0</v>
      </c>
      <c r="X89" s="58">
        <f t="shared" si="49"/>
        <v>0</v>
      </c>
      <c r="Y89" s="99" t="e">
        <f t="shared" si="50"/>
        <v>#DIV/0!</v>
      </c>
      <c r="Z89" s="99" t="e">
        <f t="shared" si="51"/>
        <v>#DIV/0!</v>
      </c>
      <c r="AA89" s="2"/>
      <c r="AB89" s="109" t="str">
        <f t="shared" si="52"/>
        <v xml:space="preserve"> </v>
      </c>
    </row>
    <row r="90" spans="1:28" s="10" customFormat="1" ht="23.25" customHeight="1">
      <c r="A90" s="95"/>
      <c r="B90" s="100"/>
      <c r="C90" s="112"/>
      <c r="D90" s="100"/>
      <c r="E90" s="102"/>
      <c r="F90" s="102"/>
      <c r="G90" s="100"/>
      <c r="H90" s="100"/>
      <c r="I90" s="113"/>
      <c r="J90" s="114"/>
      <c r="K90" s="96">
        <v>1</v>
      </c>
      <c r="L90" s="96">
        <v>1</v>
      </c>
      <c r="M90" s="110">
        <f t="shared" si="40"/>
        <v>0</v>
      </c>
      <c r="N90" s="58">
        <f t="shared" si="41"/>
        <v>0</v>
      </c>
      <c r="O90" s="58">
        <f t="shared" si="42"/>
        <v>0</v>
      </c>
      <c r="P90" s="58">
        <f t="shared" si="43"/>
        <v>0</v>
      </c>
      <c r="Q90" s="58" t="str">
        <f>IF(C90=1,$D$858*K90*L90,IF(C90=2,$D$859*K90*L90,IF(C90=3,$D$860*K90*L90,IF(C90=4,0,IF(C90=5,$D$862*K90*L90,IF(C90=6,$D$863*K90*L90,IF(C90=7,$D$864*K90*L90,"Incorrect Code")))))))</f>
        <v>Incorrect Code</v>
      </c>
      <c r="R90" s="58">
        <f t="shared" si="44"/>
        <v>0</v>
      </c>
      <c r="S90" s="97">
        <f t="shared" si="45"/>
        <v>0</v>
      </c>
      <c r="T90" s="97">
        <v>0</v>
      </c>
      <c r="U90" s="98">
        <f t="shared" si="46"/>
        <v>0</v>
      </c>
      <c r="V90" s="97"/>
      <c r="W90" s="58">
        <f t="shared" si="48"/>
        <v>0</v>
      </c>
      <c r="X90" s="58">
        <f t="shared" si="49"/>
        <v>0</v>
      </c>
      <c r="Y90" s="99" t="e">
        <f t="shared" si="50"/>
        <v>#DIV/0!</v>
      </c>
      <c r="Z90" s="99" t="e">
        <f t="shared" si="51"/>
        <v>#DIV/0!</v>
      </c>
      <c r="AA90" s="2"/>
      <c r="AB90" s="109" t="str">
        <f t="shared" si="52"/>
        <v xml:space="preserve"> </v>
      </c>
    </row>
    <row r="91" spans="1:28" s="10" customFormat="1" ht="23.45" customHeight="1">
      <c r="A91" s="95"/>
      <c r="B91" s="100"/>
      <c r="C91" s="2"/>
      <c r="D91" s="100"/>
      <c r="E91" s="102"/>
      <c r="F91" s="102"/>
      <c r="G91" s="100"/>
      <c r="H91" s="100"/>
      <c r="I91" s="113"/>
      <c r="J91" s="114"/>
      <c r="K91" s="96">
        <v>1</v>
      </c>
      <c r="L91" s="96">
        <v>1</v>
      </c>
      <c r="M91" s="110">
        <f t="shared" si="40"/>
        <v>0</v>
      </c>
      <c r="N91" s="58">
        <f t="shared" si="41"/>
        <v>0</v>
      </c>
      <c r="O91" s="58">
        <f t="shared" si="42"/>
        <v>0</v>
      </c>
      <c r="P91" s="58">
        <f t="shared" si="43"/>
        <v>0</v>
      </c>
      <c r="Q91" s="58" t="str">
        <f>IF(C91=1,$D$858*K91*L91,IF(C91=2,$D$859*K91*L91,IF(C91=3,$D$860*K91*L91,IF(C91=4,0,IF(C91=5,$D$862*K91*L91,IF(C91=6,$D$863*K91*L91,IF(C91=7,$D$864*K91*L91,"Incorrect Code")))))))</f>
        <v>Incorrect Code</v>
      </c>
      <c r="R91" s="58">
        <f t="shared" si="44"/>
        <v>0</v>
      </c>
      <c r="S91" s="97">
        <f t="shared" si="45"/>
        <v>0</v>
      </c>
      <c r="T91" s="97">
        <v>0</v>
      </c>
      <c r="U91" s="98">
        <f t="shared" si="46"/>
        <v>0</v>
      </c>
      <c r="V91" s="97">
        <f>0.15*M91</f>
        <v>0</v>
      </c>
      <c r="W91" s="58">
        <f t="shared" si="48"/>
        <v>0</v>
      </c>
      <c r="X91" s="58">
        <f t="shared" si="49"/>
        <v>0</v>
      </c>
      <c r="Y91" s="99" t="e">
        <f t="shared" si="50"/>
        <v>#DIV/0!</v>
      </c>
      <c r="Z91" s="99" t="e">
        <f t="shared" si="51"/>
        <v>#DIV/0!</v>
      </c>
      <c r="AA91" s="2"/>
      <c r="AB91" s="109" t="str">
        <f t="shared" si="52"/>
        <v xml:space="preserve"> </v>
      </c>
    </row>
    <row r="92" spans="1:28" s="10" customFormat="1" ht="23.25" customHeight="1">
      <c r="A92" s="95"/>
      <c r="B92" s="100"/>
      <c r="C92" s="2"/>
      <c r="D92" s="100"/>
      <c r="E92" s="102"/>
      <c r="F92" s="102"/>
      <c r="G92" s="100"/>
      <c r="H92" s="100"/>
      <c r="I92" s="113"/>
      <c r="J92" s="114"/>
      <c r="K92" s="96">
        <v>1</v>
      </c>
      <c r="L92" s="96">
        <v>1</v>
      </c>
      <c r="M92" s="110">
        <f t="shared" si="40"/>
        <v>0</v>
      </c>
      <c r="N92" s="58">
        <f t="shared" si="41"/>
        <v>0</v>
      </c>
      <c r="O92" s="58">
        <f t="shared" si="42"/>
        <v>0</v>
      </c>
      <c r="P92" s="58">
        <f t="shared" si="43"/>
        <v>0</v>
      </c>
      <c r="Q92" s="58" t="str">
        <f>IF(C92=1,$D$858*K92*L92,IF(C92=2,$D$859*K92*L92,IF(C92=3,$D$860*K92*L92,IF(C92=4,0,IF(C92=5,$D$862*K92*L92,IF(C92=6,$D$863*K92*L92,IF(C92=7,$D$864*K92*L92,"Incorrect Code")))))))</f>
        <v>Incorrect Code</v>
      </c>
      <c r="R92" s="58">
        <f t="shared" si="44"/>
        <v>0</v>
      </c>
      <c r="S92" s="97">
        <f t="shared" si="45"/>
        <v>0</v>
      </c>
      <c r="T92" s="97">
        <v>0</v>
      </c>
      <c r="U92" s="98">
        <f t="shared" si="46"/>
        <v>0</v>
      </c>
      <c r="V92" s="97">
        <f>0.15*M92</f>
        <v>0</v>
      </c>
      <c r="W92" s="58">
        <f t="shared" si="48"/>
        <v>0</v>
      </c>
      <c r="X92" s="58">
        <f t="shared" si="49"/>
        <v>0</v>
      </c>
      <c r="Y92" s="99" t="e">
        <f t="shared" si="50"/>
        <v>#DIV/0!</v>
      </c>
      <c r="Z92" s="99" t="e">
        <f t="shared" si="51"/>
        <v>#DIV/0!</v>
      </c>
      <c r="AA92" s="2"/>
      <c r="AB92" s="109" t="str">
        <f t="shared" si="52"/>
        <v xml:space="preserve"> </v>
      </c>
    </row>
    <row r="93" spans="1:28" s="10" customFormat="1" ht="23.25" customHeight="1">
      <c r="A93" s="95"/>
      <c r="B93" s="100"/>
      <c r="C93" s="112"/>
      <c r="D93" s="100"/>
      <c r="E93" s="102"/>
      <c r="F93" s="102"/>
      <c r="G93" s="100"/>
      <c r="H93" s="100"/>
      <c r="I93" s="113"/>
      <c r="J93" s="114"/>
      <c r="K93" s="96">
        <v>1</v>
      </c>
      <c r="L93" s="96">
        <v>1</v>
      </c>
      <c r="M93" s="110">
        <f t="shared" si="40"/>
        <v>0</v>
      </c>
      <c r="N93" s="58">
        <f t="shared" si="41"/>
        <v>0</v>
      </c>
      <c r="O93" s="58">
        <f t="shared" si="42"/>
        <v>0</v>
      </c>
      <c r="P93" s="58">
        <f t="shared" si="43"/>
        <v>0</v>
      </c>
      <c r="Q93" s="58" t="str">
        <f>IF(C93=1,$D$858*K93*L93,IF(C93=2,$D$859*K93*L93,IF(C93=3,$D$860*K93*L93,IF(C93=4,0,IF(C93=5,$D$862*K93*L93,IF(C93=6,$D$863*K93*L93,IF(C93=7,$D$864*K93*L93,"Incorrect Code")))))))</f>
        <v>Incorrect Code</v>
      </c>
      <c r="R93" s="58">
        <f t="shared" si="44"/>
        <v>0</v>
      </c>
      <c r="S93" s="97">
        <f t="shared" si="45"/>
        <v>0</v>
      </c>
      <c r="T93" s="97">
        <v>0</v>
      </c>
      <c r="U93" s="98">
        <f t="shared" si="46"/>
        <v>0</v>
      </c>
      <c r="V93" s="97"/>
      <c r="W93" s="58">
        <f t="shared" si="48"/>
        <v>0</v>
      </c>
      <c r="X93" s="58">
        <f t="shared" si="49"/>
        <v>0</v>
      </c>
      <c r="Y93" s="99" t="e">
        <f t="shared" si="50"/>
        <v>#DIV/0!</v>
      </c>
      <c r="Z93" s="99" t="e">
        <f t="shared" si="51"/>
        <v>#DIV/0!</v>
      </c>
      <c r="AA93" s="2"/>
      <c r="AB93" s="109" t="str">
        <f t="shared" si="52"/>
        <v xml:space="preserve"> </v>
      </c>
    </row>
    <row r="94" spans="1:28" s="10" customFormat="1" ht="23.45" customHeight="1">
      <c r="A94" s="95"/>
      <c r="B94" s="100"/>
      <c r="C94" s="2"/>
      <c r="D94" s="100"/>
      <c r="E94" s="102"/>
      <c r="F94" s="102"/>
      <c r="G94" s="100"/>
      <c r="H94" s="100"/>
      <c r="I94" s="113"/>
      <c r="J94" s="114"/>
      <c r="K94" s="96">
        <v>1</v>
      </c>
      <c r="L94" s="96">
        <v>1</v>
      </c>
      <c r="M94" s="110">
        <f t="shared" si="40"/>
        <v>0</v>
      </c>
      <c r="N94" s="58">
        <f t="shared" si="41"/>
        <v>0</v>
      </c>
      <c r="O94" s="58">
        <f t="shared" si="42"/>
        <v>0</v>
      </c>
      <c r="P94" s="58">
        <f t="shared" si="43"/>
        <v>0</v>
      </c>
      <c r="Q94" s="58" t="str">
        <f>IF(C94=1,$D$858*K94*L94,IF(C94=2,$D$859*K94*L94,IF(C94=3,$D$860*K94*L94,IF(C94=4,0,IF(C94=5,$D$862*K94*L94,IF(C94=6,$D$863*K94*L94,IF(C94=7,$D$864*K94*L94,"Incorrect Code")))))))</f>
        <v>Incorrect Code</v>
      </c>
      <c r="R94" s="58">
        <f t="shared" si="44"/>
        <v>0</v>
      </c>
      <c r="S94" s="97">
        <f t="shared" si="45"/>
        <v>0</v>
      </c>
      <c r="T94" s="97">
        <v>0</v>
      </c>
      <c r="U94" s="98">
        <f t="shared" si="46"/>
        <v>0</v>
      </c>
      <c r="V94" s="97">
        <f>0.15*M94</f>
        <v>0</v>
      </c>
      <c r="W94" s="58">
        <f t="shared" si="48"/>
        <v>0</v>
      </c>
      <c r="X94" s="58">
        <f t="shared" si="49"/>
        <v>0</v>
      </c>
      <c r="Y94" s="99" t="e">
        <f t="shared" si="50"/>
        <v>#DIV/0!</v>
      </c>
      <c r="Z94" s="99" t="e">
        <f t="shared" si="51"/>
        <v>#DIV/0!</v>
      </c>
      <c r="AA94" s="2"/>
      <c r="AB94" s="109" t="str">
        <f t="shared" si="52"/>
        <v xml:space="preserve"> </v>
      </c>
    </row>
    <row r="95" spans="1:28" s="10" customFormat="1" ht="23.25" customHeight="1">
      <c r="A95" s="95"/>
      <c r="B95" s="100"/>
      <c r="C95" s="2"/>
      <c r="D95" s="100"/>
      <c r="E95" s="102"/>
      <c r="F95" s="102"/>
      <c r="G95" s="100"/>
      <c r="H95" s="100"/>
      <c r="I95" s="113"/>
      <c r="J95" s="114"/>
      <c r="K95" s="96">
        <v>1</v>
      </c>
      <c r="L95" s="96">
        <v>1</v>
      </c>
      <c r="M95" s="110">
        <f t="shared" si="40"/>
        <v>0</v>
      </c>
      <c r="N95" s="58">
        <f t="shared" si="41"/>
        <v>0</v>
      </c>
      <c r="O95" s="58">
        <f t="shared" si="42"/>
        <v>0</v>
      </c>
      <c r="P95" s="58">
        <f t="shared" si="43"/>
        <v>0</v>
      </c>
      <c r="Q95" s="58" t="str">
        <f>IF(C95=1,$D$858*K95*L95,IF(C95=2,$D$859*K95*L95,IF(C95=3,$D$860*K95*L95,IF(C95=4,0,IF(C95=5,$D$862*K95*L95,IF(C95=6,$D$863*K95*L95,IF(C95=7,$D$864*K95*L95,"Incorrect Code")))))))</f>
        <v>Incorrect Code</v>
      </c>
      <c r="R95" s="58">
        <f t="shared" si="44"/>
        <v>0</v>
      </c>
      <c r="S95" s="97">
        <f t="shared" si="45"/>
        <v>0</v>
      </c>
      <c r="T95" s="97">
        <v>0</v>
      </c>
      <c r="U95" s="98">
        <f t="shared" si="46"/>
        <v>0</v>
      </c>
      <c r="V95" s="97">
        <f>0.15*M95</f>
        <v>0</v>
      </c>
      <c r="W95" s="58">
        <f t="shared" si="48"/>
        <v>0</v>
      </c>
      <c r="X95" s="58">
        <f t="shared" si="49"/>
        <v>0</v>
      </c>
      <c r="Y95" s="99" t="e">
        <f t="shared" si="50"/>
        <v>#DIV/0!</v>
      </c>
      <c r="Z95" s="99" t="e">
        <f t="shared" si="51"/>
        <v>#DIV/0!</v>
      </c>
      <c r="AA95" s="2"/>
      <c r="AB95" s="109" t="str">
        <f t="shared" si="52"/>
        <v xml:space="preserve"> </v>
      </c>
    </row>
    <row r="96" spans="1:28" s="10" customFormat="1" ht="23.25" customHeight="1">
      <c r="A96" s="95"/>
      <c r="B96" s="100"/>
      <c r="C96" s="112"/>
      <c r="D96" s="100"/>
      <c r="E96" s="102"/>
      <c r="F96" s="102"/>
      <c r="G96" s="100"/>
      <c r="H96" s="100"/>
      <c r="I96" s="113"/>
      <c r="J96" s="114"/>
      <c r="K96" s="96">
        <v>1</v>
      </c>
      <c r="L96" s="96">
        <v>1</v>
      </c>
      <c r="M96" s="110">
        <f t="shared" ref="M96:M104" si="53">J96*K96*L96</f>
        <v>0</v>
      </c>
      <c r="N96" s="58">
        <f t="shared" ref="N96:N104" si="54">M96*0.1446</f>
        <v>0</v>
      </c>
      <c r="O96" s="58">
        <f t="shared" ref="O96:O104" si="55">IF(M96&gt;160200,9114+M96*0.0145,M96*0.0765)</f>
        <v>0</v>
      </c>
      <c r="P96" s="58">
        <f t="shared" ref="P96:P104" si="56">M96*$P$4</f>
        <v>0</v>
      </c>
      <c r="Q96" s="58" t="str">
        <f>IF(C96=1,$D$858*K96*L96,IF(C96=2,$D$859*K96*L96,IF(C96=3,$D$860*K96*L96,IF(C96=4,0,IF(C96=5,$D$862*K96*L96,IF(C96=6,$D$863*K96*L96,IF(C96=7,$D$864*K96*L96,"Incorrect Code")))))))</f>
        <v>Incorrect Code</v>
      </c>
      <c r="R96" s="58">
        <f t="shared" ref="R96:R104" si="57">M96*$R$4</f>
        <v>0</v>
      </c>
      <c r="S96" s="97">
        <f t="shared" ref="S96:S104" si="58">$S$4*M96</f>
        <v>0</v>
      </c>
      <c r="T96" s="97">
        <v>0</v>
      </c>
      <c r="U96" s="98">
        <f t="shared" ref="U96:U104" si="59">IF(I96="Yes",$U$4*K96,0)</f>
        <v>0</v>
      </c>
      <c r="V96" s="97">
        <f t="shared" ref="V96:V101" si="60">0.15*M96</f>
        <v>0</v>
      </c>
      <c r="W96" s="58">
        <f t="shared" ref="W96:W104" si="61">SUM(N96:V96)</f>
        <v>0</v>
      </c>
      <c r="X96" s="58">
        <f t="shared" ref="X96:X104" si="62">W96+M96</f>
        <v>0</v>
      </c>
      <c r="Y96" s="99" t="e">
        <f t="shared" ref="Y96:Y104" si="63">+M96/X96</f>
        <v>#DIV/0!</v>
      </c>
      <c r="Z96" s="99" t="e">
        <f t="shared" ref="Z96:Z104" si="64">W96/X96</f>
        <v>#DIV/0!</v>
      </c>
      <c r="AA96" s="2"/>
      <c r="AB96" s="109" t="str">
        <f t="shared" ref="AB96:AB104" si="65">CONCATENATE(B96," ",A96)</f>
        <v xml:space="preserve"> </v>
      </c>
    </row>
    <row r="97" spans="1:28" s="10" customFormat="1" ht="23.25" customHeight="1">
      <c r="A97" s="95"/>
      <c r="B97" s="100"/>
      <c r="C97" s="2"/>
      <c r="D97" s="100"/>
      <c r="E97" s="102"/>
      <c r="F97" s="102"/>
      <c r="G97" s="100"/>
      <c r="H97" s="100"/>
      <c r="I97" s="113"/>
      <c r="J97" s="114"/>
      <c r="K97" s="96">
        <v>1</v>
      </c>
      <c r="L97" s="96">
        <v>1</v>
      </c>
      <c r="M97" s="110">
        <f t="shared" si="53"/>
        <v>0</v>
      </c>
      <c r="N97" s="58">
        <f t="shared" si="54"/>
        <v>0</v>
      </c>
      <c r="O97" s="58">
        <f t="shared" si="55"/>
        <v>0</v>
      </c>
      <c r="P97" s="58">
        <f t="shared" si="56"/>
        <v>0</v>
      </c>
      <c r="Q97" s="58" t="str">
        <f>IF(C97=1,$D$858*K97*L97,IF(C97=2,$D$859*K97*L97,IF(C97=3,$D$860*K97*L97,IF(C97=4,0,IF(C97=5,$D$862*K97*L97,IF(C97=6,$D$863*K97*L97,IF(C97=7,$D$864*K97*L97,"Incorrect Code")))))))</f>
        <v>Incorrect Code</v>
      </c>
      <c r="R97" s="58">
        <f t="shared" si="57"/>
        <v>0</v>
      </c>
      <c r="S97" s="97">
        <f t="shared" si="58"/>
        <v>0</v>
      </c>
      <c r="T97" s="97">
        <v>0</v>
      </c>
      <c r="U97" s="98">
        <f t="shared" si="59"/>
        <v>0</v>
      </c>
      <c r="V97" s="97"/>
      <c r="W97" s="58">
        <f t="shared" si="61"/>
        <v>0</v>
      </c>
      <c r="X97" s="58">
        <f t="shared" si="62"/>
        <v>0</v>
      </c>
      <c r="Y97" s="99" t="e">
        <f t="shared" si="63"/>
        <v>#DIV/0!</v>
      </c>
      <c r="Z97" s="99" t="e">
        <f t="shared" si="64"/>
        <v>#DIV/0!</v>
      </c>
      <c r="AA97" s="2"/>
      <c r="AB97" s="109" t="str">
        <f t="shared" si="65"/>
        <v xml:space="preserve"> </v>
      </c>
    </row>
    <row r="98" spans="1:28" s="10" customFormat="1" ht="23.45" customHeight="1">
      <c r="A98" s="95"/>
      <c r="B98" s="100"/>
      <c r="C98" s="2"/>
      <c r="D98" s="100"/>
      <c r="E98" s="102"/>
      <c r="F98" s="102"/>
      <c r="G98" s="100"/>
      <c r="H98" s="100"/>
      <c r="I98" s="113"/>
      <c r="J98" s="114"/>
      <c r="K98" s="96">
        <v>1</v>
      </c>
      <c r="L98" s="96">
        <v>1</v>
      </c>
      <c r="M98" s="110">
        <f t="shared" si="53"/>
        <v>0</v>
      </c>
      <c r="N98" s="58">
        <f t="shared" si="54"/>
        <v>0</v>
      </c>
      <c r="O98" s="58">
        <f t="shared" si="55"/>
        <v>0</v>
      </c>
      <c r="P98" s="58">
        <f t="shared" si="56"/>
        <v>0</v>
      </c>
      <c r="Q98" s="58" t="str">
        <f>IF(C98=1,$D$858*K98*L98,IF(C98=2,$D$859*K98*L98,IF(C98=3,$D$860*K98*L98,IF(C98=4,0,IF(C98=5,$D$862*K98*L98,IF(C98=6,$D$863*K98*L98,IF(C98=7,$D$864*K98*L98,"Incorrect Code")))))))</f>
        <v>Incorrect Code</v>
      </c>
      <c r="R98" s="58">
        <f t="shared" si="57"/>
        <v>0</v>
      </c>
      <c r="S98" s="97">
        <f t="shared" si="58"/>
        <v>0</v>
      </c>
      <c r="T98" s="97">
        <v>0</v>
      </c>
      <c r="U98" s="98">
        <f t="shared" si="59"/>
        <v>0</v>
      </c>
      <c r="V98" s="97"/>
      <c r="W98" s="58">
        <f t="shared" si="61"/>
        <v>0</v>
      </c>
      <c r="X98" s="58">
        <f t="shared" si="62"/>
        <v>0</v>
      </c>
      <c r="Y98" s="99" t="e">
        <f t="shared" si="63"/>
        <v>#DIV/0!</v>
      </c>
      <c r="Z98" s="99" t="e">
        <f t="shared" si="64"/>
        <v>#DIV/0!</v>
      </c>
      <c r="AA98" s="2"/>
      <c r="AB98" s="109" t="str">
        <f t="shared" si="65"/>
        <v xml:space="preserve"> </v>
      </c>
    </row>
    <row r="99" spans="1:28" s="10" customFormat="1" ht="23.25" customHeight="1">
      <c r="A99" s="95"/>
      <c r="B99" s="100"/>
      <c r="C99" s="112"/>
      <c r="D99" s="100"/>
      <c r="E99" s="102"/>
      <c r="F99" s="102"/>
      <c r="G99" s="100"/>
      <c r="H99" s="100"/>
      <c r="I99" s="113"/>
      <c r="J99" s="114"/>
      <c r="K99" s="96">
        <v>1</v>
      </c>
      <c r="L99" s="96">
        <v>1</v>
      </c>
      <c r="M99" s="110">
        <f t="shared" si="53"/>
        <v>0</v>
      </c>
      <c r="N99" s="58">
        <f t="shared" si="54"/>
        <v>0</v>
      </c>
      <c r="O99" s="58">
        <f t="shared" si="55"/>
        <v>0</v>
      </c>
      <c r="P99" s="58">
        <f t="shared" si="56"/>
        <v>0</v>
      </c>
      <c r="Q99" s="58" t="str">
        <f>IF(C99=1,$D$858*K99*L99,IF(C99=2,$D$859*K99*L99,IF(C99=3,$D$860*K99*L99,IF(C99=4,0,IF(C99=5,$D$862*K99*L99,IF(C99=6,$D$863*K99*L99,IF(C99=7,$D$864*K99*L99,"Incorrect Code")))))))</f>
        <v>Incorrect Code</v>
      </c>
      <c r="R99" s="58">
        <f t="shared" si="57"/>
        <v>0</v>
      </c>
      <c r="S99" s="97">
        <f t="shared" si="58"/>
        <v>0</v>
      </c>
      <c r="T99" s="97">
        <v>0</v>
      </c>
      <c r="U99" s="98">
        <f t="shared" si="59"/>
        <v>0</v>
      </c>
      <c r="V99" s="97"/>
      <c r="W99" s="58">
        <f t="shared" si="61"/>
        <v>0</v>
      </c>
      <c r="X99" s="58">
        <f t="shared" si="62"/>
        <v>0</v>
      </c>
      <c r="Y99" s="99" t="e">
        <f t="shared" si="63"/>
        <v>#DIV/0!</v>
      </c>
      <c r="Z99" s="99" t="e">
        <f t="shared" si="64"/>
        <v>#DIV/0!</v>
      </c>
      <c r="AA99" s="2"/>
      <c r="AB99" s="109" t="str">
        <f t="shared" si="65"/>
        <v xml:space="preserve"> </v>
      </c>
    </row>
    <row r="100" spans="1:28" s="10" customFormat="1" ht="23.45" customHeight="1">
      <c r="A100" s="95"/>
      <c r="B100" s="100"/>
      <c r="C100" s="2"/>
      <c r="D100" s="100"/>
      <c r="E100" s="102"/>
      <c r="F100" s="102"/>
      <c r="G100" s="100"/>
      <c r="H100" s="100"/>
      <c r="I100" s="113"/>
      <c r="J100" s="114"/>
      <c r="K100" s="96">
        <v>1</v>
      </c>
      <c r="L100" s="96">
        <v>1</v>
      </c>
      <c r="M100" s="110">
        <f t="shared" si="53"/>
        <v>0</v>
      </c>
      <c r="N100" s="58">
        <f t="shared" si="54"/>
        <v>0</v>
      </c>
      <c r="O100" s="58">
        <f t="shared" si="55"/>
        <v>0</v>
      </c>
      <c r="P100" s="58">
        <f t="shared" si="56"/>
        <v>0</v>
      </c>
      <c r="Q100" s="58" t="str">
        <f>IF(C100=1,$D$858*K100*L100,IF(C100=2,$D$859*K100*L100,IF(C100=3,$D$860*K100*L100,IF(C100=4,0,IF(C100=5,$D$862*K100*L100,IF(C100=6,$D$863*K100*L100,IF(C100=7,$D$864*K100*L100,"Incorrect Code")))))))</f>
        <v>Incorrect Code</v>
      </c>
      <c r="R100" s="58">
        <f t="shared" si="57"/>
        <v>0</v>
      </c>
      <c r="S100" s="97">
        <f t="shared" si="58"/>
        <v>0</v>
      </c>
      <c r="T100" s="97">
        <v>0</v>
      </c>
      <c r="U100" s="98">
        <f t="shared" si="59"/>
        <v>0</v>
      </c>
      <c r="V100" s="97">
        <f>0.15*M100</f>
        <v>0</v>
      </c>
      <c r="W100" s="58">
        <f t="shared" si="61"/>
        <v>0</v>
      </c>
      <c r="X100" s="58">
        <f t="shared" si="62"/>
        <v>0</v>
      </c>
      <c r="Y100" s="99" t="e">
        <f t="shared" si="63"/>
        <v>#DIV/0!</v>
      </c>
      <c r="Z100" s="99" t="e">
        <f t="shared" si="64"/>
        <v>#DIV/0!</v>
      </c>
      <c r="AA100" s="2"/>
      <c r="AB100" s="109" t="str">
        <f t="shared" si="65"/>
        <v xml:space="preserve"> </v>
      </c>
    </row>
    <row r="101" spans="1:28" s="10" customFormat="1" ht="23.25" customHeight="1">
      <c r="A101" s="95"/>
      <c r="B101" s="100"/>
      <c r="C101" s="2"/>
      <c r="D101" s="100"/>
      <c r="E101" s="102"/>
      <c r="F101" s="102"/>
      <c r="G101" s="100"/>
      <c r="H101" s="100"/>
      <c r="I101" s="113"/>
      <c r="J101" s="114"/>
      <c r="K101" s="96">
        <v>1</v>
      </c>
      <c r="L101" s="96">
        <v>1</v>
      </c>
      <c r="M101" s="110">
        <f t="shared" si="53"/>
        <v>0</v>
      </c>
      <c r="N101" s="58">
        <f t="shared" si="54"/>
        <v>0</v>
      </c>
      <c r="O101" s="58">
        <f t="shared" si="55"/>
        <v>0</v>
      </c>
      <c r="P101" s="58">
        <f t="shared" si="56"/>
        <v>0</v>
      </c>
      <c r="Q101" s="58" t="str">
        <f>IF(C101=1,$D$858*K101*L101,IF(C101=2,$D$859*K101*L101,IF(C101=3,$D$860*K101*L101,IF(C101=4,0,IF(C101=5,$D$862*K101*L101,IF(C101=6,$D$863*K101*L101,IF(C101=7,$D$864*K101*L101,"Incorrect Code")))))))</f>
        <v>Incorrect Code</v>
      </c>
      <c r="R101" s="58">
        <f t="shared" si="57"/>
        <v>0</v>
      </c>
      <c r="S101" s="97">
        <f t="shared" si="58"/>
        <v>0</v>
      </c>
      <c r="T101" s="97">
        <v>0</v>
      </c>
      <c r="U101" s="98">
        <f t="shared" si="59"/>
        <v>0</v>
      </c>
      <c r="V101" s="97">
        <f>0.15*M101</f>
        <v>0</v>
      </c>
      <c r="W101" s="58">
        <f t="shared" si="61"/>
        <v>0</v>
      </c>
      <c r="X101" s="58">
        <f t="shared" si="62"/>
        <v>0</v>
      </c>
      <c r="Y101" s="99" t="e">
        <f t="shared" si="63"/>
        <v>#DIV/0!</v>
      </c>
      <c r="Z101" s="99" t="e">
        <f t="shared" si="64"/>
        <v>#DIV/0!</v>
      </c>
      <c r="AA101" s="2"/>
      <c r="AB101" s="109" t="str">
        <f t="shared" si="65"/>
        <v xml:space="preserve"> </v>
      </c>
    </row>
    <row r="102" spans="1:28" s="10" customFormat="1" ht="23.25" customHeight="1">
      <c r="A102" s="95"/>
      <c r="B102" s="100"/>
      <c r="C102" s="112"/>
      <c r="D102" s="100"/>
      <c r="E102" s="102"/>
      <c r="F102" s="102"/>
      <c r="G102" s="100"/>
      <c r="H102" s="100"/>
      <c r="I102" s="113"/>
      <c r="J102" s="114"/>
      <c r="K102" s="96">
        <v>1</v>
      </c>
      <c r="L102" s="96">
        <v>1</v>
      </c>
      <c r="M102" s="110">
        <f t="shared" si="53"/>
        <v>0</v>
      </c>
      <c r="N102" s="58">
        <f t="shared" si="54"/>
        <v>0</v>
      </c>
      <c r="O102" s="58">
        <f t="shared" si="55"/>
        <v>0</v>
      </c>
      <c r="P102" s="58">
        <f t="shared" si="56"/>
        <v>0</v>
      </c>
      <c r="Q102" s="58" t="str">
        <f>IF(C102=1,$D$858*K102*L102,IF(C102=2,$D$859*K102*L102,IF(C102=3,$D$860*K102*L102,IF(C102=4,0,IF(C102=5,$D$862*K102*L102,IF(C102=6,$D$863*K102*L102,IF(C102=7,$D$864*K102*L102,"Incorrect Code")))))))</f>
        <v>Incorrect Code</v>
      </c>
      <c r="R102" s="58">
        <f t="shared" si="57"/>
        <v>0</v>
      </c>
      <c r="S102" s="97">
        <f t="shared" si="58"/>
        <v>0</v>
      </c>
      <c r="T102" s="97">
        <v>0</v>
      </c>
      <c r="U102" s="98">
        <f t="shared" si="59"/>
        <v>0</v>
      </c>
      <c r="V102" s="97"/>
      <c r="W102" s="58">
        <f t="shared" si="61"/>
        <v>0</v>
      </c>
      <c r="X102" s="58">
        <f t="shared" si="62"/>
        <v>0</v>
      </c>
      <c r="Y102" s="99" t="e">
        <f t="shared" si="63"/>
        <v>#DIV/0!</v>
      </c>
      <c r="Z102" s="99" t="e">
        <f t="shared" si="64"/>
        <v>#DIV/0!</v>
      </c>
      <c r="AA102" s="2"/>
      <c r="AB102" s="109" t="str">
        <f t="shared" si="65"/>
        <v xml:space="preserve"> </v>
      </c>
    </row>
    <row r="103" spans="1:28" s="10" customFormat="1" ht="23.45" customHeight="1">
      <c r="A103" s="95"/>
      <c r="B103" s="100"/>
      <c r="C103" s="2"/>
      <c r="D103" s="100"/>
      <c r="E103" s="102"/>
      <c r="F103" s="102"/>
      <c r="G103" s="100"/>
      <c r="H103" s="100"/>
      <c r="I103" s="113"/>
      <c r="J103" s="114"/>
      <c r="K103" s="96">
        <v>1</v>
      </c>
      <c r="L103" s="96">
        <v>1</v>
      </c>
      <c r="M103" s="110">
        <f t="shared" si="53"/>
        <v>0</v>
      </c>
      <c r="N103" s="58">
        <f t="shared" si="54"/>
        <v>0</v>
      </c>
      <c r="O103" s="58">
        <f t="shared" si="55"/>
        <v>0</v>
      </c>
      <c r="P103" s="58">
        <f t="shared" si="56"/>
        <v>0</v>
      </c>
      <c r="Q103" s="58" t="str">
        <f>IF(C103=1,$D$858*K103*L103,IF(C103=2,$D$859*K103*L103,IF(C103=3,$D$860*K103*L103,IF(C103=4,0,IF(C103=5,$D$862*K103*L103,IF(C103=6,$D$863*K103*L103,IF(C103=7,$D$864*K103*L103,"Incorrect Code")))))))</f>
        <v>Incorrect Code</v>
      </c>
      <c r="R103" s="58">
        <f t="shared" si="57"/>
        <v>0</v>
      </c>
      <c r="S103" s="97">
        <f t="shared" si="58"/>
        <v>0</v>
      </c>
      <c r="T103" s="97">
        <v>0</v>
      </c>
      <c r="U103" s="98">
        <f t="shared" si="59"/>
        <v>0</v>
      </c>
      <c r="V103" s="97">
        <f>0.15*M103</f>
        <v>0</v>
      </c>
      <c r="W103" s="58">
        <f t="shared" si="61"/>
        <v>0</v>
      </c>
      <c r="X103" s="58">
        <f t="shared" si="62"/>
        <v>0</v>
      </c>
      <c r="Y103" s="99" t="e">
        <f t="shared" si="63"/>
        <v>#DIV/0!</v>
      </c>
      <c r="Z103" s="99" t="e">
        <f t="shared" si="64"/>
        <v>#DIV/0!</v>
      </c>
      <c r="AA103" s="2"/>
      <c r="AB103" s="109" t="str">
        <f t="shared" si="65"/>
        <v xml:space="preserve"> </v>
      </c>
    </row>
    <row r="104" spans="1:28" s="10" customFormat="1" ht="23.25" customHeight="1">
      <c r="A104" s="95"/>
      <c r="B104" s="100"/>
      <c r="C104" s="2"/>
      <c r="D104" s="100"/>
      <c r="E104" s="102"/>
      <c r="F104" s="102"/>
      <c r="G104" s="100"/>
      <c r="H104" s="100"/>
      <c r="I104" s="113"/>
      <c r="J104" s="114"/>
      <c r="K104" s="96">
        <v>1</v>
      </c>
      <c r="L104" s="96">
        <v>1</v>
      </c>
      <c r="M104" s="110">
        <f t="shared" si="53"/>
        <v>0</v>
      </c>
      <c r="N104" s="58">
        <f t="shared" si="54"/>
        <v>0</v>
      </c>
      <c r="O104" s="58">
        <f t="shared" si="55"/>
        <v>0</v>
      </c>
      <c r="P104" s="58">
        <f t="shared" si="56"/>
        <v>0</v>
      </c>
      <c r="Q104" s="58" t="str">
        <f>IF(C104=1,$D$858*K104*L104,IF(C104=2,$D$859*K104*L104,IF(C104=3,$D$860*K104*L104,IF(C104=4,0,IF(C104=5,$D$862*K104*L104,IF(C104=6,$D$863*K104*L104,IF(C104=7,$D$864*K104*L104,"Incorrect Code")))))))</f>
        <v>Incorrect Code</v>
      </c>
      <c r="R104" s="58">
        <f t="shared" si="57"/>
        <v>0</v>
      </c>
      <c r="S104" s="97">
        <f t="shared" si="58"/>
        <v>0</v>
      </c>
      <c r="T104" s="97">
        <v>0</v>
      </c>
      <c r="U104" s="98">
        <f t="shared" si="59"/>
        <v>0</v>
      </c>
      <c r="V104" s="97">
        <f>0.15*M104</f>
        <v>0</v>
      </c>
      <c r="W104" s="58">
        <f t="shared" si="61"/>
        <v>0</v>
      </c>
      <c r="X104" s="58">
        <f t="shared" si="62"/>
        <v>0</v>
      </c>
      <c r="Y104" s="99" t="e">
        <f t="shared" si="63"/>
        <v>#DIV/0!</v>
      </c>
      <c r="Z104" s="99" t="e">
        <f t="shared" si="64"/>
        <v>#DIV/0!</v>
      </c>
      <c r="AA104" s="2"/>
      <c r="AB104" s="109" t="str">
        <f t="shared" si="65"/>
        <v xml:space="preserve"> </v>
      </c>
    </row>
    <row r="105" spans="1:28" s="10" customFormat="1" ht="23.25" customHeight="1">
      <c r="A105" s="95"/>
      <c r="B105" s="100"/>
      <c r="C105" s="112"/>
      <c r="D105" s="100"/>
      <c r="E105" s="102"/>
      <c r="F105" s="102"/>
      <c r="G105" s="100"/>
      <c r="H105" s="100"/>
      <c r="I105" s="113"/>
      <c r="J105" s="114"/>
      <c r="K105" s="96">
        <v>1</v>
      </c>
      <c r="L105" s="96">
        <v>1</v>
      </c>
      <c r="M105" s="110">
        <f t="shared" ref="M105:M168" si="66">J105*K105*L105</f>
        <v>0</v>
      </c>
      <c r="N105" s="58">
        <f t="shared" ref="N105:N168" si="67">M105*0.1446</f>
        <v>0</v>
      </c>
      <c r="O105" s="58">
        <f t="shared" ref="O105:O168" si="68">IF(M105&gt;160200,9114+M105*0.0145,M105*0.0765)</f>
        <v>0</v>
      </c>
      <c r="P105" s="58">
        <f t="shared" ref="P105:P168" si="69">M105*$P$4</f>
        <v>0</v>
      </c>
      <c r="Q105" s="58" t="str">
        <f>IF(C105=1,$D$858*K105*L105,IF(C105=2,$D$859*K105*L105,IF(C105=3,$D$860*K105*L105,IF(C105=4,0,IF(C105=5,$D$862*K105*L105,IF(C105=6,$D$863*K105*L105,IF(C105=7,$D$864*K105*L105,"Incorrect Code")))))))</f>
        <v>Incorrect Code</v>
      </c>
      <c r="R105" s="58">
        <f t="shared" ref="R105:R168" si="70">M105*$R$4</f>
        <v>0</v>
      </c>
      <c r="S105" s="97">
        <f t="shared" ref="S105:S168" si="71">$S$4*M105</f>
        <v>0</v>
      </c>
      <c r="T105" s="97">
        <v>0</v>
      </c>
      <c r="U105" s="98">
        <f t="shared" ref="U105:U168" si="72">IF(I105="Yes",$U$4*K105,0)</f>
        <v>0</v>
      </c>
      <c r="V105" s="97">
        <f t="shared" ref="V105:V110" si="73">0.15*M105</f>
        <v>0</v>
      </c>
      <c r="W105" s="58">
        <f t="shared" ref="W105:W110" si="74">SUM(N105:V105)</f>
        <v>0</v>
      </c>
      <c r="X105" s="58">
        <f t="shared" ref="X105:X168" si="75">W105+M105</f>
        <v>0</v>
      </c>
      <c r="Y105" s="99" t="e">
        <f t="shared" ref="Y105:Y168" si="76">+M105/X105</f>
        <v>#DIV/0!</v>
      </c>
      <c r="Z105" s="99" t="e">
        <f t="shared" ref="Z105:Z168" si="77">W105/X105</f>
        <v>#DIV/0!</v>
      </c>
      <c r="AA105" s="2"/>
      <c r="AB105" s="109" t="str">
        <f t="shared" ref="AB105:AB168" si="78">CONCATENATE(B105," ",A105)</f>
        <v xml:space="preserve"> </v>
      </c>
    </row>
    <row r="106" spans="1:28" s="10" customFormat="1" ht="23.25" customHeight="1">
      <c r="A106" s="95"/>
      <c r="B106" s="100"/>
      <c r="C106" s="2"/>
      <c r="D106" s="100"/>
      <c r="E106" s="102"/>
      <c r="F106" s="102"/>
      <c r="G106" s="100"/>
      <c r="H106" s="100"/>
      <c r="I106" s="113"/>
      <c r="J106" s="114"/>
      <c r="K106" s="96">
        <v>1</v>
      </c>
      <c r="L106" s="96">
        <v>1</v>
      </c>
      <c r="M106" s="110">
        <f t="shared" si="66"/>
        <v>0</v>
      </c>
      <c r="N106" s="58">
        <f t="shared" si="67"/>
        <v>0</v>
      </c>
      <c r="O106" s="58">
        <f t="shared" si="68"/>
        <v>0</v>
      </c>
      <c r="P106" s="58">
        <f t="shared" si="69"/>
        <v>0</v>
      </c>
      <c r="Q106" s="58" t="str">
        <f>IF(C106=1,$D$858*K106*L106,IF(C106=2,$D$859*K106*L106,IF(C106=3,$D$860*K106*L106,IF(C106=4,0,IF(C106=5,$D$862*K106*L106,IF(C106=6,$D$863*K106*L106,IF(C106=7,$D$864*K106*L106,"Incorrect Code")))))))</f>
        <v>Incorrect Code</v>
      </c>
      <c r="R106" s="58">
        <f t="shared" si="70"/>
        <v>0</v>
      </c>
      <c r="S106" s="97">
        <f t="shared" si="71"/>
        <v>0</v>
      </c>
      <c r="T106" s="97">
        <v>0</v>
      </c>
      <c r="U106" s="98">
        <f t="shared" si="72"/>
        <v>0</v>
      </c>
      <c r="V106" s="97"/>
      <c r="W106" s="58">
        <f t="shared" si="74"/>
        <v>0</v>
      </c>
      <c r="X106" s="58">
        <f t="shared" si="75"/>
        <v>0</v>
      </c>
      <c r="Y106" s="99" t="e">
        <f t="shared" si="76"/>
        <v>#DIV/0!</v>
      </c>
      <c r="Z106" s="99" t="e">
        <f t="shared" si="77"/>
        <v>#DIV/0!</v>
      </c>
      <c r="AA106" s="2"/>
      <c r="AB106" s="109" t="str">
        <f t="shared" si="78"/>
        <v xml:space="preserve"> </v>
      </c>
    </row>
    <row r="107" spans="1:28" s="10" customFormat="1" ht="23.45" customHeight="1">
      <c r="A107" s="95"/>
      <c r="B107" s="100"/>
      <c r="C107" s="2"/>
      <c r="D107" s="100"/>
      <c r="E107" s="102"/>
      <c r="F107" s="102"/>
      <c r="G107" s="100"/>
      <c r="H107" s="100"/>
      <c r="I107" s="113"/>
      <c r="J107" s="114"/>
      <c r="K107" s="96">
        <v>1</v>
      </c>
      <c r="L107" s="96">
        <v>1</v>
      </c>
      <c r="M107" s="110">
        <f t="shared" si="66"/>
        <v>0</v>
      </c>
      <c r="N107" s="58">
        <f t="shared" si="67"/>
        <v>0</v>
      </c>
      <c r="O107" s="58">
        <f t="shared" si="68"/>
        <v>0</v>
      </c>
      <c r="P107" s="58">
        <f t="shared" si="69"/>
        <v>0</v>
      </c>
      <c r="Q107" s="58" t="str">
        <f>IF(C107=1,$D$858*K107*L107,IF(C107=2,$D$859*K107*L107,IF(C107=3,$D$860*K107*L107,IF(C107=4,0,IF(C107=5,$D$862*K107*L107,IF(C107=6,$D$863*K107*L107,IF(C107=7,$D$864*K107*L107,"Incorrect Code")))))))</f>
        <v>Incorrect Code</v>
      </c>
      <c r="R107" s="58">
        <f t="shared" si="70"/>
        <v>0</v>
      </c>
      <c r="S107" s="97">
        <f t="shared" si="71"/>
        <v>0</v>
      </c>
      <c r="T107" s="97">
        <v>0</v>
      </c>
      <c r="U107" s="98">
        <f t="shared" si="72"/>
        <v>0</v>
      </c>
      <c r="V107" s="97"/>
      <c r="W107" s="58">
        <f t="shared" si="74"/>
        <v>0</v>
      </c>
      <c r="X107" s="58">
        <f t="shared" si="75"/>
        <v>0</v>
      </c>
      <c r="Y107" s="99" t="e">
        <f t="shared" si="76"/>
        <v>#DIV/0!</v>
      </c>
      <c r="Z107" s="99" t="e">
        <f t="shared" si="77"/>
        <v>#DIV/0!</v>
      </c>
      <c r="AA107" s="2"/>
      <c r="AB107" s="109" t="str">
        <f t="shared" si="78"/>
        <v xml:space="preserve"> </v>
      </c>
    </row>
    <row r="108" spans="1:28" s="10" customFormat="1" ht="23.25" customHeight="1">
      <c r="A108" s="95"/>
      <c r="B108" s="100"/>
      <c r="C108" s="112"/>
      <c r="D108" s="100"/>
      <c r="E108" s="102"/>
      <c r="F108" s="102"/>
      <c r="G108" s="100"/>
      <c r="H108" s="100"/>
      <c r="I108" s="113"/>
      <c r="J108" s="114"/>
      <c r="K108" s="96">
        <v>1</v>
      </c>
      <c r="L108" s="96">
        <v>1</v>
      </c>
      <c r="M108" s="110">
        <f t="shared" si="66"/>
        <v>0</v>
      </c>
      <c r="N108" s="58">
        <f t="shared" si="67"/>
        <v>0</v>
      </c>
      <c r="O108" s="58">
        <f t="shared" si="68"/>
        <v>0</v>
      </c>
      <c r="P108" s="58">
        <f t="shared" si="69"/>
        <v>0</v>
      </c>
      <c r="Q108" s="58" t="str">
        <f>IF(C108=1,$D$858*K108*L108,IF(C108=2,$D$859*K108*L108,IF(C108=3,$D$860*K108*L108,IF(C108=4,0,IF(C108=5,$D$862*K108*L108,IF(C108=6,$D$863*K108*L108,IF(C108=7,$D$864*K108*L108,"Incorrect Code")))))))</f>
        <v>Incorrect Code</v>
      </c>
      <c r="R108" s="58">
        <f t="shared" si="70"/>
        <v>0</v>
      </c>
      <c r="S108" s="97">
        <f t="shared" si="71"/>
        <v>0</v>
      </c>
      <c r="T108" s="97">
        <v>0</v>
      </c>
      <c r="U108" s="98">
        <f t="shared" si="72"/>
        <v>0</v>
      </c>
      <c r="V108" s="97"/>
      <c r="W108" s="58">
        <f t="shared" si="74"/>
        <v>0</v>
      </c>
      <c r="X108" s="58">
        <f t="shared" si="75"/>
        <v>0</v>
      </c>
      <c r="Y108" s="99" t="e">
        <f t="shared" si="76"/>
        <v>#DIV/0!</v>
      </c>
      <c r="Z108" s="99" t="e">
        <f t="shared" si="77"/>
        <v>#DIV/0!</v>
      </c>
      <c r="AA108" s="2"/>
      <c r="AB108" s="109" t="str">
        <f t="shared" si="78"/>
        <v xml:space="preserve"> </v>
      </c>
    </row>
    <row r="109" spans="1:28" s="10" customFormat="1" ht="23.45" customHeight="1">
      <c r="A109" s="95"/>
      <c r="B109" s="100"/>
      <c r="C109" s="2"/>
      <c r="D109" s="100"/>
      <c r="E109" s="102"/>
      <c r="F109" s="102"/>
      <c r="G109" s="100"/>
      <c r="H109" s="100"/>
      <c r="I109" s="113"/>
      <c r="J109" s="114"/>
      <c r="K109" s="96">
        <v>1</v>
      </c>
      <c r="L109" s="96">
        <v>1</v>
      </c>
      <c r="M109" s="110">
        <f t="shared" si="66"/>
        <v>0</v>
      </c>
      <c r="N109" s="58">
        <f t="shared" si="67"/>
        <v>0</v>
      </c>
      <c r="O109" s="58">
        <f t="shared" si="68"/>
        <v>0</v>
      </c>
      <c r="P109" s="58">
        <f t="shared" si="69"/>
        <v>0</v>
      </c>
      <c r="Q109" s="58" t="str">
        <f>IF(C109=1,$D$858*K109*L109,IF(C109=2,$D$859*K109*L109,IF(C109=3,$D$860*K109*L109,IF(C109=4,0,IF(C109=5,$D$862*K109*L109,IF(C109=6,$D$863*K109*L109,IF(C109=7,$D$864*K109*L109,"Incorrect Code")))))))</f>
        <v>Incorrect Code</v>
      </c>
      <c r="R109" s="58">
        <f t="shared" si="70"/>
        <v>0</v>
      </c>
      <c r="S109" s="97">
        <f t="shared" si="71"/>
        <v>0</v>
      </c>
      <c r="T109" s="97">
        <v>0</v>
      </c>
      <c r="U109" s="98">
        <f t="shared" si="72"/>
        <v>0</v>
      </c>
      <c r="V109" s="97">
        <f>0.15*M109</f>
        <v>0</v>
      </c>
      <c r="W109" s="58">
        <f t="shared" si="74"/>
        <v>0</v>
      </c>
      <c r="X109" s="58">
        <f t="shared" si="75"/>
        <v>0</v>
      </c>
      <c r="Y109" s="99" t="e">
        <f t="shared" si="76"/>
        <v>#DIV/0!</v>
      </c>
      <c r="Z109" s="99" t="e">
        <f t="shared" si="77"/>
        <v>#DIV/0!</v>
      </c>
      <c r="AA109" s="2"/>
      <c r="AB109" s="109" t="str">
        <f t="shared" si="78"/>
        <v xml:space="preserve"> </v>
      </c>
    </row>
    <row r="110" spans="1:28" s="10" customFormat="1" ht="23.25" customHeight="1">
      <c r="A110" s="95"/>
      <c r="B110" s="100"/>
      <c r="C110" s="2"/>
      <c r="D110" s="100"/>
      <c r="E110" s="102"/>
      <c r="F110" s="102"/>
      <c r="G110" s="100"/>
      <c r="H110" s="100"/>
      <c r="I110" s="113"/>
      <c r="J110" s="114"/>
      <c r="K110" s="96">
        <v>1</v>
      </c>
      <c r="L110" s="96">
        <v>1</v>
      </c>
      <c r="M110" s="110">
        <f t="shared" si="66"/>
        <v>0</v>
      </c>
      <c r="N110" s="58">
        <f t="shared" si="67"/>
        <v>0</v>
      </c>
      <c r="O110" s="58">
        <f t="shared" si="68"/>
        <v>0</v>
      </c>
      <c r="P110" s="58">
        <f t="shared" si="69"/>
        <v>0</v>
      </c>
      <c r="Q110" s="58" t="str">
        <f>IF(C110=1,$D$858*K110*L110,IF(C110=2,$D$859*K110*L110,IF(C110=3,$D$860*K110*L110,IF(C110=4,0,IF(C110=5,$D$862*K110*L110,IF(C110=6,$D$863*K110*L110,IF(C110=7,$D$864*K110*L110,"Incorrect Code")))))))</f>
        <v>Incorrect Code</v>
      </c>
      <c r="R110" s="58">
        <f t="shared" si="70"/>
        <v>0</v>
      </c>
      <c r="S110" s="97">
        <f t="shared" si="71"/>
        <v>0</v>
      </c>
      <c r="T110" s="97">
        <v>0</v>
      </c>
      <c r="U110" s="98">
        <f t="shared" si="72"/>
        <v>0</v>
      </c>
      <c r="V110" s="97">
        <f>0.15*M110</f>
        <v>0</v>
      </c>
      <c r="W110" s="58">
        <f t="shared" si="74"/>
        <v>0</v>
      </c>
      <c r="X110" s="58">
        <f t="shared" si="75"/>
        <v>0</v>
      </c>
      <c r="Y110" s="99" t="e">
        <f t="shared" si="76"/>
        <v>#DIV/0!</v>
      </c>
      <c r="Z110" s="99" t="e">
        <f t="shared" si="77"/>
        <v>#DIV/0!</v>
      </c>
      <c r="AA110" s="2"/>
      <c r="AB110" s="109" t="str">
        <f t="shared" si="78"/>
        <v xml:space="preserve"> </v>
      </c>
    </row>
    <row r="111" spans="1:28" s="10" customFormat="1" ht="23.45" customHeight="1">
      <c r="A111" s="95"/>
      <c r="B111" s="100"/>
      <c r="C111" s="2"/>
      <c r="D111" s="100"/>
      <c r="E111" s="102"/>
      <c r="F111" s="102"/>
      <c r="G111" s="100"/>
      <c r="H111" s="100"/>
      <c r="I111" s="113"/>
      <c r="J111" s="114"/>
      <c r="K111" s="96">
        <v>1</v>
      </c>
      <c r="L111" s="96">
        <v>1</v>
      </c>
      <c r="M111" s="110">
        <f t="shared" si="66"/>
        <v>0</v>
      </c>
      <c r="N111" s="58">
        <f t="shared" si="67"/>
        <v>0</v>
      </c>
      <c r="O111" s="58">
        <f t="shared" si="68"/>
        <v>0</v>
      </c>
      <c r="P111" s="58">
        <f t="shared" si="69"/>
        <v>0</v>
      </c>
      <c r="Q111" s="58" t="str">
        <f>IF(C111=1,$D$858*K111*L111,IF(C111=2,$D$859*K111*L111,IF(C111=3,$D$860*K111*L111,IF(C111=4,0,IF(C111=5,$D$862*K111*L111,IF(C111=6,$D$863*K111*L111,IF(C111=7,$D$864*K111*L111,"Incorrect Code")))))))</f>
        <v>Incorrect Code</v>
      </c>
      <c r="R111" s="58">
        <f t="shared" si="70"/>
        <v>0</v>
      </c>
      <c r="S111" s="97">
        <f t="shared" si="71"/>
        <v>0</v>
      </c>
      <c r="T111" s="97">
        <v>0</v>
      </c>
      <c r="U111" s="98">
        <f t="shared" si="72"/>
        <v>0</v>
      </c>
      <c r="V111" s="97"/>
      <c r="W111" s="58">
        <f t="shared" ref="W111:W174" si="79">SUM(N111:V111)</f>
        <v>0</v>
      </c>
      <c r="X111" s="58">
        <f t="shared" si="75"/>
        <v>0</v>
      </c>
      <c r="Y111" s="99" t="e">
        <f t="shared" si="76"/>
        <v>#DIV/0!</v>
      </c>
      <c r="Z111" s="99" t="e">
        <f t="shared" si="77"/>
        <v>#DIV/0!</v>
      </c>
      <c r="AA111" s="2"/>
      <c r="AB111" s="109" t="str">
        <f t="shared" si="78"/>
        <v xml:space="preserve"> </v>
      </c>
    </row>
    <row r="112" spans="1:28" s="10" customFormat="1" ht="23.45" customHeight="1">
      <c r="A112" s="95"/>
      <c r="B112" s="100"/>
      <c r="C112" s="2"/>
      <c r="D112" s="100"/>
      <c r="E112" s="100"/>
      <c r="F112" s="100"/>
      <c r="G112" s="101"/>
      <c r="H112" s="100"/>
      <c r="I112" s="113"/>
      <c r="J112" s="114"/>
      <c r="K112" s="96">
        <v>1</v>
      </c>
      <c r="L112" s="96">
        <v>1</v>
      </c>
      <c r="M112" s="111">
        <f t="shared" si="66"/>
        <v>0</v>
      </c>
      <c r="N112" s="58">
        <f t="shared" si="67"/>
        <v>0</v>
      </c>
      <c r="O112" s="58">
        <f t="shared" si="68"/>
        <v>0</v>
      </c>
      <c r="P112" s="58">
        <f t="shared" si="69"/>
        <v>0</v>
      </c>
      <c r="Q112" s="58" t="str">
        <f>IF(C112=1,$D$858*K112*L112,IF(C112=2,$D$859*K112*L112,IF(C112=3,$D$860*K112*L112,IF(C112=4,0,IF(C112=5,$D$862*K112*L112,IF(C112=6,$D$863*K112*L112,IF(C112=7,$D$864*K112*L112,"Incorrect Code")))))))</f>
        <v>Incorrect Code</v>
      </c>
      <c r="R112" s="58">
        <f t="shared" si="70"/>
        <v>0</v>
      </c>
      <c r="S112" s="97">
        <f t="shared" si="71"/>
        <v>0</v>
      </c>
      <c r="T112" s="97">
        <v>0</v>
      </c>
      <c r="U112" s="98">
        <f t="shared" si="72"/>
        <v>0</v>
      </c>
      <c r="V112" s="97"/>
      <c r="W112" s="58">
        <f t="shared" si="79"/>
        <v>0</v>
      </c>
      <c r="X112" s="58">
        <f t="shared" si="75"/>
        <v>0</v>
      </c>
      <c r="Y112" s="99" t="e">
        <f t="shared" si="76"/>
        <v>#DIV/0!</v>
      </c>
      <c r="Z112" s="99" t="e">
        <f t="shared" si="77"/>
        <v>#DIV/0!</v>
      </c>
      <c r="AA112" s="2"/>
      <c r="AB112" s="109" t="str">
        <f t="shared" si="78"/>
        <v xml:space="preserve"> </v>
      </c>
    </row>
    <row r="113" spans="1:28" s="10" customFormat="1" ht="23.45" customHeight="1">
      <c r="A113" s="95"/>
      <c r="B113" s="100"/>
      <c r="C113" s="112"/>
      <c r="D113" s="100"/>
      <c r="E113" s="100"/>
      <c r="F113" s="100"/>
      <c r="G113" s="101"/>
      <c r="H113" s="100"/>
      <c r="I113" s="113"/>
      <c r="J113" s="114"/>
      <c r="K113" s="96">
        <v>1</v>
      </c>
      <c r="L113" s="96">
        <v>1</v>
      </c>
      <c r="M113" s="111">
        <f t="shared" si="66"/>
        <v>0</v>
      </c>
      <c r="N113" s="58">
        <f t="shared" si="67"/>
        <v>0</v>
      </c>
      <c r="O113" s="58">
        <f t="shared" si="68"/>
        <v>0</v>
      </c>
      <c r="P113" s="58">
        <f t="shared" si="69"/>
        <v>0</v>
      </c>
      <c r="Q113" s="58" t="str">
        <f>IF(C113=1,$D$858*K113*L113,IF(C113=2,$D$859*K113*L113,IF(C113=3,$D$860*K113*L113,IF(C113=4,0,IF(C113=5,$D$862*K113*L113,IF(C113=6,$D$863*K113*L113,IF(C113=7,$D$864*K113*L113,"Incorrect Code")))))))</f>
        <v>Incorrect Code</v>
      </c>
      <c r="R113" s="58">
        <f t="shared" si="70"/>
        <v>0</v>
      </c>
      <c r="S113" s="97">
        <f t="shared" si="71"/>
        <v>0</v>
      </c>
      <c r="T113" s="97">
        <v>0</v>
      </c>
      <c r="U113" s="98">
        <f t="shared" si="72"/>
        <v>0</v>
      </c>
      <c r="V113" s="97">
        <f>0.15*M113</f>
        <v>0</v>
      </c>
      <c r="W113" s="58">
        <f t="shared" si="79"/>
        <v>0</v>
      </c>
      <c r="X113" s="58">
        <f t="shared" si="75"/>
        <v>0</v>
      </c>
      <c r="Y113" s="99" t="e">
        <f t="shared" si="76"/>
        <v>#DIV/0!</v>
      </c>
      <c r="Z113" s="99" t="e">
        <f t="shared" si="77"/>
        <v>#DIV/0!</v>
      </c>
      <c r="AA113" s="2"/>
      <c r="AB113" s="109" t="str">
        <f t="shared" si="78"/>
        <v xml:space="preserve"> </v>
      </c>
    </row>
    <row r="114" spans="1:28" s="10" customFormat="1" ht="23.45" customHeight="1">
      <c r="A114" s="95"/>
      <c r="B114" s="100"/>
      <c r="C114" s="2"/>
      <c r="D114" s="100"/>
      <c r="E114" s="100"/>
      <c r="F114" s="100"/>
      <c r="G114" s="101"/>
      <c r="H114" s="100"/>
      <c r="I114" s="113"/>
      <c r="J114" s="114"/>
      <c r="K114" s="96">
        <v>1</v>
      </c>
      <c r="L114" s="96">
        <v>1</v>
      </c>
      <c r="M114" s="110">
        <f t="shared" si="66"/>
        <v>0</v>
      </c>
      <c r="N114" s="58">
        <f t="shared" si="67"/>
        <v>0</v>
      </c>
      <c r="O114" s="58">
        <f t="shared" si="68"/>
        <v>0</v>
      </c>
      <c r="P114" s="58">
        <f t="shared" si="69"/>
        <v>0</v>
      </c>
      <c r="Q114" s="58" t="str">
        <f>IF(C114=1,$D$858*K114*L114,IF(C114=2,$D$859*K114*L114,IF(C114=3,$D$860*K114*L114,IF(C114=4,0,IF(C114=5,$D$862*K114*L114,IF(C114=6,$D$863*K114*L114,IF(C114=7,$D$864*K114*L114,"Incorrect Code")))))))</f>
        <v>Incorrect Code</v>
      </c>
      <c r="R114" s="58">
        <f t="shared" si="70"/>
        <v>0</v>
      </c>
      <c r="S114" s="97">
        <f t="shared" si="71"/>
        <v>0</v>
      </c>
      <c r="T114" s="97">
        <v>0</v>
      </c>
      <c r="U114" s="98">
        <f t="shared" si="72"/>
        <v>0</v>
      </c>
      <c r="V114" s="97">
        <f>0.15*M114</f>
        <v>0</v>
      </c>
      <c r="W114" s="58">
        <f t="shared" si="79"/>
        <v>0</v>
      </c>
      <c r="X114" s="58">
        <f t="shared" si="75"/>
        <v>0</v>
      </c>
      <c r="Y114" s="99" t="e">
        <f t="shared" si="76"/>
        <v>#DIV/0!</v>
      </c>
      <c r="Z114" s="99" t="e">
        <f t="shared" si="77"/>
        <v>#DIV/0!</v>
      </c>
      <c r="AB114" s="109" t="str">
        <f t="shared" si="78"/>
        <v xml:space="preserve"> </v>
      </c>
    </row>
    <row r="115" spans="1:28" s="10" customFormat="1" ht="23.45" customHeight="1">
      <c r="A115" s="95"/>
      <c r="B115" s="100"/>
      <c r="C115" s="2"/>
      <c r="D115" s="100"/>
      <c r="E115" s="100"/>
      <c r="F115" s="100"/>
      <c r="G115" s="100"/>
      <c r="H115" s="100"/>
      <c r="I115" s="113"/>
      <c r="J115" s="114"/>
      <c r="K115" s="96">
        <v>1</v>
      </c>
      <c r="L115" s="96">
        <v>1</v>
      </c>
      <c r="M115" s="110">
        <f t="shared" si="66"/>
        <v>0</v>
      </c>
      <c r="N115" s="58">
        <f t="shared" si="67"/>
        <v>0</v>
      </c>
      <c r="O115" s="58">
        <f t="shared" si="68"/>
        <v>0</v>
      </c>
      <c r="P115" s="58">
        <f t="shared" si="69"/>
        <v>0</v>
      </c>
      <c r="Q115" s="58" t="str">
        <f>IF(C115=1,$D$858*K115*L115,IF(C115=2,$D$859*K115*L115,IF(C115=3,$D$860*K115*L115,IF(C115=4,0,IF(C115=5,$D$862*K115*L115,IF(C115=6,$D$863*K115*L115,IF(C115=7,$D$864*K115*L115,"Incorrect Code")))))))</f>
        <v>Incorrect Code</v>
      </c>
      <c r="R115" s="58">
        <f t="shared" si="70"/>
        <v>0</v>
      </c>
      <c r="S115" s="97">
        <f t="shared" si="71"/>
        <v>0</v>
      </c>
      <c r="T115" s="97">
        <v>0</v>
      </c>
      <c r="U115" s="98">
        <f t="shared" si="72"/>
        <v>0</v>
      </c>
      <c r="V115" s="97">
        <f>0.15*M115</f>
        <v>0</v>
      </c>
      <c r="W115" s="58">
        <f t="shared" si="79"/>
        <v>0</v>
      </c>
      <c r="X115" s="58">
        <f t="shared" si="75"/>
        <v>0</v>
      </c>
      <c r="Y115" s="99" t="e">
        <f t="shared" si="76"/>
        <v>#DIV/0!</v>
      </c>
      <c r="Z115" s="99" t="e">
        <f t="shared" si="77"/>
        <v>#DIV/0!</v>
      </c>
      <c r="AB115" s="109" t="str">
        <f t="shared" si="78"/>
        <v xml:space="preserve"> </v>
      </c>
    </row>
    <row r="116" spans="1:28" s="10" customFormat="1" ht="23.45" customHeight="1">
      <c r="A116" s="95"/>
      <c r="B116" s="100"/>
      <c r="C116" s="112"/>
      <c r="D116" s="100"/>
      <c r="E116" s="100"/>
      <c r="F116" s="100"/>
      <c r="G116" s="100"/>
      <c r="H116" s="100"/>
      <c r="I116" s="113"/>
      <c r="J116" s="114"/>
      <c r="K116" s="96">
        <v>1</v>
      </c>
      <c r="L116" s="96">
        <v>1</v>
      </c>
      <c r="M116" s="110">
        <f t="shared" si="66"/>
        <v>0</v>
      </c>
      <c r="N116" s="58">
        <f t="shared" si="67"/>
        <v>0</v>
      </c>
      <c r="O116" s="58">
        <f t="shared" si="68"/>
        <v>0</v>
      </c>
      <c r="P116" s="58">
        <f t="shared" si="69"/>
        <v>0</v>
      </c>
      <c r="Q116" s="58" t="str">
        <f>IF(C116=1,$D$858*K116*L116,IF(C116=2,$D$859*K116*L116,IF(C116=3,$D$860*K116*L116,IF(C116=4,0,IF(C116=5,$D$862*K116*L116,IF(C116=6,$D$863*K116*L116,IF(C116=7,$D$864*K116*L116,"Incorrect Code")))))))</f>
        <v>Incorrect Code</v>
      </c>
      <c r="R116" s="58">
        <f t="shared" si="70"/>
        <v>0</v>
      </c>
      <c r="S116" s="97">
        <f t="shared" si="71"/>
        <v>0</v>
      </c>
      <c r="T116" s="97">
        <v>0</v>
      </c>
      <c r="U116" s="98">
        <f t="shared" si="72"/>
        <v>0</v>
      </c>
      <c r="V116" s="97"/>
      <c r="W116" s="58">
        <f t="shared" si="79"/>
        <v>0</v>
      </c>
      <c r="X116" s="58">
        <f t="shared" si="75"/>
        <v>0</v>
      </c>
      <c r="Y116" s="99" t="e">
        <f t="shared" si="76"/>
        <v>#DIV/0!</v>
      </c>
      <c r="Z116" s="99" t="e">
        <f t="shared" si="77"/>
        <v>#DIV/0!</v>
      </c>
      <c r="AA116" s="2"/>
      <c r="AB116" s="109" t="str">
        <f t="shared" si="78"/>
        <v xml:space="preserve"> </v>
      </c>
    </row>
    <row r="117" spans="1:28" s="10" customFormat="1" ht="23.45" customHeight="1">
      <c r="A117" s="94"/>
      <c r="B117" s="100"/>
      <c r="C117" s="2"/>
      <c r="D117" s="100"/>
      <c r="E117" s="100"/>
      <c r="F117" s="100"/>
      <c r="G117" s="100"/>
      <c r="H117" s="100"/>
      <c r="I117" s="113"/>
      <c r="J117" s="114"/>
      <c r="K117" s="96">
        <v>1</v>
      </c>
      <c r="L117" s="96">
        <v>1</v>
      </c>
      <c r="M117" s="110">
        <f t="shared" si="66"/>
        <v>0</v>
      </c>
      <c r="N117" s="58">
        <f t="shared" si="67"/>
        <v>0</v>
      </c>
      <c r="O117" s="58">
        <f t="shared" si="68"/>
        <v>0</v>
      </c>
      <c r="P117" s="58">
        <f t="shared" si="69"/>
        <v>0</v>
      </c>
      <c r="Q117" s="58" t="str">
        <f>IF(C117=1,$D$858*K117*L117,IF(C117=2,$D$859*K117*L117,IF(C117=3,$D$860*K117*L117,IF(C117=4,0,IF(C117=5,$D$862*K117*L117,IF(C117=6,$D$863*K117*L117,IF(C117=7,$D$864*K117*L117,"Incorrect Code")))))))</f>
        <v>Incorrect Code</v>
      </c>
      <c r="R117" s="58">
        <f t="shared" si="70"/>
        <v>0</v>
      </c>
      <c r="S117" s="97">
        <f t="shared" si="71"/>
        <v>0</v>
      </c>
      <c r="T117" s="97">
        <v>0</v>
      </c>
      <c r="U117" s="98">
        <f t="shared" si="72"/>
        <v>0</v>
      </c>
      <c r="V117" s="97">
        <f t="shared" ref="V117:V126" si="80">0.15*M117</f>
        <v>0</v>
      </c>
      <c r="W117" s="58">
        <f t="shared" si="79"/>
        <v>0</v>
      </c>
      <c r="X117" s="58">
        <f t="shared" si="75"/>
        <v>0</v>
      </c>
      <c r="Y117" s="99" t="e">
        <f t="shared" si="76"/>
        <v>#DIV/0!</v>
      </c>
      <c r="Z117" s="99" t="e">
        <f t="shared" si="77"/>
        <v>#DIV/0!</v>
      </c>
      <c r="AA117" s="2"/>
      <c r="AB117" s="109" t="str">
        <f t="shared" si="78"/>
        <v xml:space="preserve"> </v>
      </c>
    </row>
    <row r="118" spans="1:28" s="10" customFormat="1" ht="23.45" customHeight="1">
      <c r="A118" s="95"/>
      <c r="B118" s="100"/>
      <c r="C118" s="2"/>
      <c r="D118" s="100"/>
      <c r="E118" s="100"/>
      <c r="F118" s="100"/>
      <c r="G118" s="100"/>
      <c r="H118" s="100"/>
      <c r="I118" s="113"/>
      <c r="J118" s="114"/>
      <c r="K118" s="96">
        <v>1</v>
      </c>
      <c r="L118" s="96">
        <v>1</v>
      </c>
      <c r="M118" s="111">
        <f t="shared" si="66"/>
        <v>0</v>
      </c>
      <c r="N118" s="58">
        <f t="shared" si="67"/>
        <v>0</v>
      </c>
      <c r="O118" s="58">
        <f t="shared" si="68"/>
        <v>0</v>
      </c>
      <c r="P118" s="58">
        <f t="shared" si="69"/>
        <v>0</v>
      </c>
      <c r="Q118" s="58" t="str">
        <f>IF(C118=1,$D$858*K118*L118,IF(C118=2,$D$859*K118*L118,IF(C118=3,$D$860*K118*L118,IF(C118=4,0,IF(C118=5,$D$862*K118*L118,IF(C118=6,$D$863*K118*L118,IF(C118=7,$D$864*K118*L118,"Incorrect Code")))))))</f>
        <v>Incorrect Code</v>
      </c>
      <c r="R118" s="58">
        <f t="shared" si="70"/>
        <v>0</v>
      </c>
      <c r="S118" s="97">
        <f t="shared" si="71"/>
        <v>0</v>
      </c>
      <c r="T118" s="97">
        <v>0</v>
      </c>
      <c r="U118" s="98">
        <f t="shared" si="72"/>
        <v>0</v>
      </c>
      <c r="V118" s="97">
        <f t="shared" si="80"/>
        <v>0</v>
      </c>
      <c r="W118" s="58">
        <f t="shared" si="79"/>
        <v>0</v>
      </c>
      <c r="X118" s="58">
        <f t="shared" si="75"/>
        <v>0</v>
      </c>
      <c r="Y118" s="99" t="e">
        <f t="shared" si="76"/>
        <v>#DIV/0!</v>
      </c>
      <c r="Z118" s="99" t="e">
        <f t="shared" si="77"/>
        <v>#DIV/0!</v>
      </c>
      <c r="AB118" s="109" t="str">
        <f t="shared" si="78"/>
        <v xml:space="preserve"> </v>
      </c>
    </row>
    <row r="119" spans="1:28" s="10" customFormat="1" ht="23.45" customHeight="1">
      <c r="A119" s="95"/>
      <c r="B119" s="100"/>
      <c r="C119" s="2"/>
      <c r="D119" s="100"/>
      <c r="E119" s="102"/>
      <c r="F119" s="102"/>
      <c r="G119" s="100"/>
      <c r="H119" s="100"/>
      <c r="I119" s="113"/>
      <c r="J119" s="114"/>
      <c r="K119" s="96">
        <v>1</v>
      </c>
      <c r="L119" s="96">
        <v>1</v>
      </c>
      <c r="M119" s="110">
        <f t="shared" si="66"/>
        <v>0</v>
      </c>
      <c r="N119" s="58">
        <f t="shared" si="67"/>
        <v>0</v>
      </c>
      <c r="O119" s="58">
        <f t="shared" si="68"/>
        <v>0</v>
      </c>
      <c r="P119" s="58">
        <f t="shared" si="69"/>
        <v>0</v>
      </c>
      <c r="Q119" s="58" t="str">
        <f>IF(C119=1,$D$858*K119*L119,IF(C119=2,$D$859*K119*L119,IF(C119=3,$D$860*K119*L119,IF(C119=4,0,IF(C119=5,$D$862*K119*L119,IF(C119=6,$D$863*K119*L119,IF(C119=7,$D$864*K119*L119,"Incorrect Code")))))))</f>
        <v>Incorrect Code</v>
      </c>
      <c r="R119" s="58">
        <f t="shared" si="70"/>
        <v>0</v>
      </c>
      <c r="S119" s="97">
        <f t="shared" si="71"/>
        <v>0</v>
      </c>
      <c r="T119" s="97">
        <v>0</v>
      </c>
      <c r="U119" s="98">
        <f t="shared" si="72"/>
        <v>0</v>
      </c>
      <c r="V119" s="97">
        <f t="shared" si="80"/>
        <v>0</v>
      </c>
      <c r="W119" s="58">
        <f t="shared" si="79"/>
        <v>0</v>
      </c>
      <c r="X119" s="58">
        <f t="shared" si="75"/>
        <v>0</v>
      </c>
      <c r="Y119" s="99" t="e">
        <f t="shared" si="76"/>
        <v>#DIV/0!</v>
      </c>
      <c r="Z119" s="99" t="e">
        <f t="shared" si="77"/>
        <v>#DIV/0!</v>
      </c>
      <c r="AA119" s="2"/>
      <c r="AB119" s="109" t="str">
        <f t="shared" si="78"/>
        <v xml:space="preserve"> </v>
      </c>
    </row>
    <row r="120" spans="1:28" s="10" customFormat="1" ht="23.25" customHeight="1">
      <c r="A120" s="95"/>
      <c r="B120" s="100"/>
      <c r="C120" s="112"/>
      <c r="D120" s="100"/>
      <c r="E120" s="102"/>
      <c r="F120" s="102"/>
      <c r="G120" s="100"/>
      <c r="H120" s="100"/>
      <c r="I120" s="113"/>
      <c r="J120" s="114"/>
      <c r="K120" s="96">
        <v>1</v>
      </c>
      <c r="L120" s="96">
        <v>1</v>
      </c>
      <c r="M120" s="110">
        <f t="shared" si="66"/>
        <v>0</v>
      </c>
      <c r="N120" s="58">
        <f t="shared" si="67"/>
        <v>0</v>
      </c>
      <c r="O120" s="58">
        <f t="shared" si="68"/>
        <v>0</v>
      </c>
      <c r="P120" s="58">
        <f t="shared" si="69"/>
        <v>0</v>
      </c>
      <c r="Q120" s="58" t="str">
        <f>IF(C120=1,$D$858*K120*L120,IF(C120=2,$D$859*K120*L120,IF(C120=3,$D$860*K120*L120,IF(C120=4,0,IF(C120=5,$D$862*K120*L120,IF(C120=6,$D$863*K120*L120,IF(C120=7,$D$864*K120*L120,"Incorrect Code")))))))</f>
        <v>Incorrect Code</v>
      </c>
      <c r="R120" s="58">
        <f t="shared" si="70"/>
        <v>0</v>
      </c>
      <c r="S120" s="97">
        <f t="shared" si="71"/>
        <v>0</v>
      </c>
      <c r="T120" s="97">
        <v>0</v>
      </c>
      <c r="U120" s="98">
        <f t="shared" si="72"/>
        <v>0</v>
      </c>
      <c r="V120" s="97">
        <f t="shared" si="80"/>
        <v>0</v>
      </c>
      <c r="W120" s="58">
        <f t="shared" si="79"/>
        <v>0</v>
      </c>
      <c r="X120" s="58">
        <f t="shared" si="75"/>
        <v>0</v>
      </c>
      <c r="Y120" s="99" t="e">
        <f t="shared" si="76"/>
        <v>#DIV/0!</v>
      </c>
      <c r="Z120" s="99" t="e">
        <f t="shared" si="77"/>
        <v>#DIV/0!</v>
      </c>
      <c r="AA120" s="2"/>
      <c r="AB120" s="109" t="str">
        <f t="shared" si="78"/>
        <v xml:space="preserve"> </v>
      </c>
    </row>
    <row r="121" spans="1:28" s="10" customFormat="1" ht="23.45" customHeight="1">
      <c r="A121" s="95"/>
      <c r="B121" s="100"/>
      <c r="C121" s="2"/>
      <c r="D121" s="100"/>
      <c r="E121" s="102"/>
      <c r="F121" s="102"/>
      <c r="G121" s="100"/>
      <c r="H121" s="100"/>
      <c r="I121" s="113"/>
      <c r="J121" s="114"/>
      <c r="K121" s="96">
        <v>1</v>
      </c>
      <c r="L121" s="96">
        <v>1</v>
      </c>
      <c r="M121" s="110">
        <f t="shared" si="66"/>
        <v>0</v>
      </c>
      <c r="N121" s="58">
        <f t="shared" si="67"/>
        <v>0</v>
      </c>
      <c r="O121" s="58">
        <f t="shared" si="68"/>
        <v>0</v>
      </c>
      <c r="P121" s="58">
        <f t="shared" si="69"/>
        <v>0</v>
      </c>
      <c r="Q121" s="58" t="str">
        <f>IF(C121=1,$D$858*K121*L121,IF(C121=2,$D$859*K121*L121,IF(C121=3,$D$860*K121*L121,IF(C121=4,0,IF(C121=5,$D$862*K121*L121,IF(C121=6,$D$863*K121*L121,IF(C121=7,$D$864*K121*L121,"Incorrect Code")))))))</f>
        <v>Incorrect Code</v>
      </c>
      <c r="R121" s="58">
        <f t="shared" si="70"/>
        <v>0</v>
      </c>
      <c r="S121" s="97">
        <f t="shared" si="71"/>
        <v>0</v>
      </c>
      <c r="T121" s="97">
        <v>0</v>
      </c>
      <c r="U121" s="98">
        <f t="shared" si="72"/>
        <v>0</v>
      </c>
      <c r="V121" s="97">
        <f t="shared" si="80"/>
        <v>0</v>
      </c>
      <c r="W121" s="58">
        <f t="shared" si="79"/>
        <v>0</v>
      </c>
      <c r="X121" s="58">
        <f t="shared" si="75"/>
        <v>0</v>
      </c>
      <c r="Y121" s="99" t="e">
        <f t="shared" si="76"/>
        <v>#DIV/0!</v>
      </c>
      <c r="Z121" s="99" t="e">
        <f t="shared" si="77"/>
        <v>#DIV/0!</v>
      </c>
      <c r="AA121" s="2"/>
      <c r="AB121" s="109" t="str">
        <f t="shared" si="78"/>
        <v xml:space="preserve"> </v>
      </c>
    </row>
    <row r="122" spans="1:28" s="10" customFormat="1" ht="23.25" customHeight="1">
      <c r="A122" s="95"/>
      <c r="B122" s="100"/>
      <c r="C122" s="2"/>
      <c r="D122" s="100"/>
      <c r="E122" s="102"/>
      <c r="F122" s="102"/>
      <c r="G122" s="100"/>
      <c r="H122" s="100"/>
      <c r="I122" s="113"/>
      <c r="J122" s="114"/>
      <c r="K122" s="96">
        <v>1</v>
      </c>
      <c r="L122" s="96">
        <v>1</v>
      </c>
      <c r="M122" s="110">
        <f t="shared" si="66"/>
        <v>0</v>
      </c>
      <c r="N122" s="58">
        <f t="shared" si="67"/>
        <v>0</v>
      </c>
      <c r="O122" s="58">
        <f t="shared" si="68"/>
        <v>0</v>
      </c>
      <c r="P122" s="58">
        <f t="shared" si="69"/>
        <v>0</v>
      </c>
      <c r="Q122" s="58" t="str">
        <f>IF(C122=1,$D$858*K122*L122,IF(C122=2,$D$859*K122*L122,IF(C122=3,$D$860*K122*L122,IF(C122=4,0,IF(C122=5,$D$862*K122*L122,IF(C122=6,$D$863*K122*L122,IF(C122=7,$D$864*K122*L122,"Incorrect Code")))))))</f>
        <v>Incorrect Code</v>
      </c>
      <c r="R122" s="58">
        <f t="shared" si="70"/>
        <v>0</v>
      </c>
      <c r="S122" s="97">
        <f t="shared" si="71"/>
        <v>0</v>
      </c>
      <c r="T122" s="97">
        <v>0</v>
      </c>
      <c r="U122" s="98">
        <f t="shared" si="72"/>
        <v>0</v>
      </c>
      <c r="V122" s="97">
        <f t="shared" si="80"/>
        <v>0</v>
      </c>
      <c r="W122" s="58">
        <f t="shared" si="79"/>
        <v>0</v>
      </c>
      <c r="X122" s="58">
        <f t="shared" si="75"/>
        <v>0</v>
      </c>
      <c r="Y122" s="99" t="e">
        <f t="shared" si="76"/>
        <v>#DIV/0!</v>
      </c>
      <c r="Z122" s="99" t="e">
        <f t="shared" si="77"/>
        <v>#DIV/0!</v>
      </c>
      <c r="AA122" s="2"/>
      <c r="AB122" s="109" t="str">
        <f t="shared" si="78"/>
        <v xml:space="preserve"> </v>
      </c>
    </row>
    <row r="123" spans="1:28" s="10" customFormat="1" ht="23.45" customHeight="1">
      <c r="A123" s="95"/>
      <c r="B123" s="100"/>
      <c r="C123" s="112"/>
      <c r="D123" s="100"/>
      <c r="E123" s="102"/>
      <c r="F123" s="102"/>
      <c r="G123" s="100"/>
      <c r="H123" s="100"/>
      <c r="I123" s="113"/>
      <c r="J123" s="114"/>
      <c r="K123" s="96">
        <v>1</v>
      </c>
      <c r="L123" s="96">
        <v>1</v>
      </c>
      <c r="M123" s="110">
        <f t="shared" si="66"/>
        <v>0</v>
      </c>
      <c r="N123" s="58">
        <f t="shared" si="67"/>
        <v>0</v>
      </c>
      <c r="O123" s="58">
        <f t="shared" si="68"/>
        <v>0</v>
      </c>
      <c r="P123" s="58">
        <f t="shared" si="69"/>
        <v>0</v>
      </c>
      <c r="Q123" s="58" t="str">
        <f>IF(C123=1,$D$858*K123*L123,IF(C123=2,$D$859*K123*L123,IF(C123=3,$D$860*K123*L123,IF(C123=4,0,IF(C123=5,$D$862*K123*L123,IF(C123=6,$D$863*K123*L123,IF(C123=7,$D$864*K123*L123,"Incorrect Code")))))))</f>
        <v>Incorrect Code</v>
      </c>
      <c r="R123" s="58">
        <f t="shared" si="70"/>
        <v>0</v>
      </c>
      <c r="S123" s="97">
        <f t="shared" si="71"/>
        <v>0</v>
      </c>
      <c r="T123" s="97">
        <v>0</v>
      </c>
      <c r="U123" s="98">
        <f t="shared" si="72"/>
        <v>0</v>
      </c>
      <c r="V123" s="97">
        <f t="shared" si="80"/>
        <v>0</v>
      </c>
      <c r="W123" s="58">
        <f t="shared" si="79"/>
        <v>0</v>
      </c>
      <c r="X123" s="58">
        <f t="shared" si="75"/>
        <v>0</v>
      </c>
      <c r="Y123" s="99" t="e">
        <f t="shared" si="76"/>
        <v>#DIV/0!</v>
      </c>
      <c r="Z123" s="99" t="e">
        <f t="shared" si="77"/>
        <v>#DIV/0!</v>
      </c>
      <c r="AA123" s="2"/>
      <c r="AB123" s="109" t="str">
        <f t="shared" si="78"/>
        <v xml:space="preserve"> </v>
      </c>
    </row>
    <row r="124" spans="1:28" s="10" customFormat="1" ht="23.25" customHeight="1">
      <c r="A124" s="95"/>
      <c r="B124" s="100"/>
      <c r="C124" s="2"/>
      <c r="D124" s="100"/>
      <c r="E124" s="102"/>
      <c r="F124" s="102"/>
      <c r="G124" s="100"/>
      <c r="H124" s="100"/>
      <c r="I124" s="113"/>
      <c r="J124" s="114"/>
      <c r="K124" s="96">
        <v>1</v>
      </c>
      <c r="L124" s="96">
        <v>1</v>
      </c>
      <c r="M124" s="110">
        <f t="shared" si="66"/>
        <v>0</v>
      </c>
      <c r="N124" s="58">
        <f t="shared" si="67"/>
        <v>0</v>
      </c>
      <c r="O124" s="58">
        <f t="shared" si="68"/>
        <v>0</v>
      </c>
      <c r="P124" s="58">
        <f t="shared" si="69"/>
        <v>0</v>
      </c>
      <c r="Q124" s="58" t="str">
        <f>IF(C124=1,$D$858*K124*L124,IF(C124=2,$D$859*K124*L124,IF(C124=3,$D$860*K124*L124,IF(C124=4,0,IF(C124=5,$D$862*K124*L124,IF(C124=6,$D$863*K124*L124,IF(C124=7,$D$864*K124*L124,"Incorrect Code")))))))</f>
        <v>Incorrect Code</v>
      </c>
      <c r="R124" s="58">
        <f t="shared" si="70"/>
        <v>0</v>
      </c>
      <c r="S124" s="97">
        <f t="shared" si="71"/>
        <v>0</v>
      </c>
      <c r="T124" s="97">
        <v>0</v>
      </c>
      <c r="U124" s="98">
        <f t="shared" si="72"/>
        <v>0</v>
      </c>
      <c r="V124" s="97">
        <f t="shared" si="80"/>
        <v>0</v>
      </c>
      <c r="W124" s="58">
        <f t="shared" si="79"/>
        <v>0</v>
      </c>
      <c r="X124" s="58">
        <f t="shared" si="75"/>
        <v>0</v>
      </c>
      <c r="Y124" s="99" t="e">
        <f t="shared" si="76"/>
        <v>#DIV/0!</v>
      </c>
      <c r="Z124" s="99" t="e">
        <f t="shared" si="77"/>
        <v>#DIV/0!</v>
      </c>
      <c r="AA124" s="2"/>
      <c r="AB124" s="109" t="str">
        <f t="shared" si="78"/>
        <v xml:space="preserve"> </v>
      </c>
    </row>
    <row r="125" spans="1:28" s="10" customFormat="1" ht="23.45" customHeight="1">
      <c r="A125" s="95"/>
      <c r="B125" s="100"/>
      <c r="C125" s="2"/>
      <c r="D125" s="100"/>
      <c r="E125" s="102"/>
      <c r="F125" s="102"/>
      <c r="G125" s="100"/>
      <c r="H125" s="100"/>
      <c r="I125" s="113"/>
      <c r="J125" s="114"/>
      <c r="K125" s="96">
        <v>1</v>
      </c>
      <c r="L125" s="96">
        <v>1</v>
      </c>
      <c r="M125" s="110">
        <f t="shared" si="66"/>
        <v>0</v>
      </c>
      <c r="N125" s="58">
        <f t="shared" si="67"/>
        <v>0</v>
      </c>
      <c r="O125" s="58">
        <f t="shared" si="68"/>
        <v>0</v>
      </c>
      <c r="P125" s="58">
        <f t="shared" si="69"/>
        <v>0</v>
      </c>
      <c r="Q125" s="58" t="str">
        <f>IF(C125=1,$D$858*K125*L125,IF(C125=2,$D$859*K125*L125,IF(C125=3,$D$860*K125*L125,IF(C125=4,0,IF(C125=5,$D$862*K125*L125,IF(C125=6,$D$863*K125*L125,IF(C125=7,$D$864*K125*L125,"Incorrect Code")))))))</f>
        <v>Incorrect Code</v>
      </c>
      <c r="R125" s="58">
        <f t="shared" si="70"/>
        <v>0</v>
      </c>
      <c r="S125" s="97">
        <f t="shared" si="71"/>
        <v>0</v>
      </c>
      <c r="T125" s="97">
        <v>0</v>
      </c>
      <c r="U125" s="98">
        <f t="shared" si="72"/>
        <v>0</v>
      </c>
      <c r="V125" s="97">
        <f t="shared" si="80"/>
        <v>0</v>
      </c>
      <c r="W125" s="58">
        <f t="shared" si="79"/>
        <v>0</v>
      </c>
      <c r="X125" s="58">
        <f t="shared" si="75"/>
        <v>0</v>
      </c>
      <c r="Y125" s="99" t="e">
        <f t="shared" si="76"/>
        <v>#DIV/0!</v>
      </c>
      <c r="Z125" s="99" t="e">
        <f t="shared" si="77"/>
        <v>#DIV/0!</v>
      </c>
      <c r="AA125" s="2"/>
      <c r="AB125" s="109" t="str">
        <f t="shared" si="78"/>
        <v xml:space="preserve"> </v>
      </c>
    </row>
    <row r="126" spans="1:28" s="10" customFormat="1" ht="23.25" customHeight="1">
      <c r="A126" s="95"/>
      <c r="B126" s="100"/>
      <c r="C126" s="112"/>
      <c r="D126" s="100"/>
      <c r="E126" s="102"/>
      <c r="F126" s="102"/>
      <c r="G126" s="100"/>
      <c r="H126" s="100"/>
      <c r="I126" s="113"/>
      <c r="J126" s="114"/>
      <c r="K126" s="96">
        <v>1</v>
      </c>
      <c r="L126" s="96">
        <v>1</v>
      </c>
      <c r="M126" s="110">
        <f t="shared" si="66"/>
        <v>0</v>
      </c>
      <c r="N126" s="58">
        <f t="shared" si="67"/>
        <v>0</v>
      </c>
      <c r="O126" s="58">
        <f t="shared" si="68"/>
        <v>0</v>
      </c>
      <c r="P126" s="58">
        <f t="shared" si="69"/>
        <v>0</v>
      </c>
      <c r="Q126" s="58" t="str">
        <f>IF(C126=1,$D$858*K126*L126,IF(C126=2,$D$859*K126*L126,IF(C126=3,$D$860*K126*L126,IF(C126=4,0,IF(C126=5,$D$862*K126*L126,IF(C126=6,$D$863*K126*L126,IF(C126=7,$D$864*K126*L126,"Incorrect Code")))))))</f>
        <v>Incorrect Code</v>
      </c>
      <c r="R126" s="58">
        <f t="shared" si="70"/>
        <v>0</v>
      </c>
      <c r="S126" s="97">
        <f t="shared" si="71"/>
        <v>0</v>
      </c>
      <c r="T126" s="97">
        <v>0</v>
      </c>
      <c r="U126" s="98">
        <f t="shared" si="72"/>
        <v>0</v>
      </c>
      <c r="V126" s="97">
        <f t="shared" si="80"/>
        <v>0</v>
      </c>
      <c r="W126" s="58">
        <f t="shared" si="79"/>
        <v>0</v>
      </c>
      <c r="X126" s="58">
        <f t="shared" si="75"/>
        <v>0</v>
      </c>
      <c r="Y126" s="99" t="e">
        <f t="shared" si="76"/>
        <v>#DIV/0!</v>
      </c>
      <c r="Z126" s="99" t="e">
        <f t="shared" si="77"/>
        <v>#DIV/0!</v>
      </c>
      <c r="AA126" s="2"/>
      <c r="AB126" s="109" t="str">
        <f t="shared" si="78"/>
        <v xml:space="preserve"> </v>
      </c>
    </row>
    <row r="127" spans="1:28" s="10" customFormat="1" ht="23.45" customHeight="1">
      <c r="A127" s="95"/>
      <c r="B127" s="100"/>
      <c r="C127" s="2"/>
      <c r="D127" s="100"/>
      <c r="E127" s="102"/>
      <c r="F127" s="102"/>
      <c r="G127" s="100"/>
      <c r="H127" s="100"/>
      <c r="I127" s="113"/>
      <c r="J127" s="114"/>
      <c r="K127" s="96">
        <v>1</v>
      </c>
      <c r="L127" s="96">
        <v>1</v>
      </c>
      <c r="M127" s="110">
        <f t="shared" si="66"/>
        <v>0</v>
      </c>
      <c r="N127" s="58">
        <f t="shared" si="67"/>
        <v>0</v>
      </c>
      <c r="O127" s="58">
        <f t="shared" si="68"/>
        <v>0</v>
      </c>
      <c r="P127" s="58">
        <f t="shared" si="69"/>
        <v>0</v>
      </c>
      <c r="Q127" s="58" t="str">
        <f>IF(C127=1,$D$858*K127*L127,IF(C127=2,$D$859*K127*L127,IF(C127=3,$D$860*K127*L127,IF(C127=4,0,IF(C127=5,$D$862*K127*L127,IF(C127=6,$D$863*K127*L127,IF(C127=7,$D$864*K127*L127,"Incorrect Code")))))))</f>
        <v>Incorrect Code</v>
      </c>
      <c r="R127" s="58">
        <f t="shared" si="70"/>
        <v>0</v>
      </c>
      <c r="S127" s="97">
        <f t="shared" si="71"/>
        <v>0</v>
      </c>
      <c r="T127" s="97">
        <v>0</v>
      </c>
      <c r="U127" s="98">
        <f t="shared" si="72"/>
        <v>0</v>
      </c>
      <c r="V127" s="97"/>
      <c r="W127" s="58">
        <f t="shared" si="79"/>
        <v>0</v>
      </c>
      <c r="X127" s="58">
        <f t="shared" si="75"/>
        <v>0</v>
      </c>
      <c r="Y127" s="99" t="e">
        <f t="shared" si="76"/>
        <v>#DIV/0!</v>
      </c>
      <c r="Z127" s="99" t="e">
        <f t="shared" si="77"/>
        <v>#DIV/0!</v>
      </c>
      <c r="AA127" s="2"/>
      <c r="AB127" s="109" t="str">
        <f t="shared" si="78"/>
        <v xml:space="preserve"> </v>
      </c>
    </row>
    <row r="128" spans="1:28" s="10" customFormat="1" ht="23.25" customHeight="1">
      <c r="A128" s="95"/>
      <c r="B128" s="100"/>
      <c r="C128" s="2"/>
      <c r="D128" s="100"/>
      <c r="E128" s="102"/>
      <c r="F128" s="102"/>
      <c r="G128" s="100"/>
      <c r="H128" s="100"/>
      <c r="I128" s="113"/>
      <c r="J128" s="114"/>
      <c r="K128" s="96">
        <v>1</v>
      </c>
      <c r="L128" s="96">
        <v>1</v>
      </c>
      <c r="M128" s="110">
        <f t="shared" si="66"/>
        <v>0</v>
      </c>
      <c r="N128" s="58">
        <f t="shared" si="67"/>
        <v>0</v>
      </c>
      <c r="O128" s="58">
        <f t="shared" si="68"/>
        <v>0</v>
      </c>
      <c r="P128" s="58">
        <f t="shared" si="69"/>
        <v>0</v>
      </c>
      <c r="Q128" s="58" t="str">
        <f>IF(C128=1,$D$858*K128*L128,IF(C128=2,$D$859*K128*L128,IF(C128=3,$D$860*K128*L128,IF(C128=4,0,IF(C128=5,$D$862*K128*L128,IF(C128=6,$D$863*K128*L128,IF(C128=7,$D$864*K128*L128,"Incorrect Code")))))))</f>
        <v>Incorrect Code</v>
      </c>
      <c r="R128" s="58">
        <f t="shared" si="70"/>
        <v>0</v>
      </c>
      <c r="S128" s="97">
        <f t="shared" si="71"/>
        <v>0</v>
      </c>
      <c r="T128" s="97">
        <v>0</v>
      </c>
      <c r="U128" s="98">
        <f t="shared" si="72"/>
        <v>0</v>
      </c>
      <c r="V128" s="97">
        <f>0.15*M128</f>
        <v>0</v>
      </c>
      <c r="W128" s="58">
        <f t="shared" si="79"/>
        <v>0</v>
      </c>
      <c r="X128" s="58">
        <f t="shared" si="75"/>
        <v>0</v>
      </c>
      <c r="Y128" s="99" t="e">
        <f t="shared" si="76"/>
        <v>#DIV/0!</v>
      </c>
      <c r="Z128" s="99" t="e">
        <f t="shared" si="77"/>
        <v>#DIV/0!</v>
      </c>
      <c r="AA128" s="2"/>
      <c r="AB128" s="109" t="str">
        <f t="shared" si="78"/>
        <v xml:space="preserve"> </v>
      </c>
    </row>
    <row r="129" spans="1:28" s="10" customFormat="1" ht="23.45" customHeight="1">
      <c r="A129" s="95"/>
      <c r="B129" s="100"/>
      <c r="C129" s="112"/>
      <c r="D129" s="100"/>
      <c r="E129" s="102"/>
      <c r="F129" s="102"/>
      <c r="G129" s="100"/>
      <c r="H129" s="100"/>
      <c r="I129" s="113"/>
      <c r="J129" s="114"/>
      <c r="K129" s="96">
        <v>1</v>
      </c>
      <c r="L129" s="96">
        <v>1</v>
      </c>
      <c r="M129" s="110">
        <f t="shared" si="66"/>
        <v>0</v>
      </c>
      <c r="N129" s="58">
        <f t="shared" si="67"/>
        <v>0</v>
      </c>
      <c r="O129" s="58">
        <f t="shared" si="68"/>
        <v>0</v>
      </c>
      <c r="P129" s="58">
        <f t="shared" si="69"/>
        <v>0</v>
      </c>
      <c r="Q129" s="58" t="str">
        <f>IF(C129=1,$D$858*K129*L129,IF(C129=2,$D$859*K129*L129,IF(C129=3,$D$860*K129*L129,IF(C129=4,0,IF(C129=5,$D$862*K129*L129,IF(C129=6,$D$863*K129*L129,IF(C129=7,$D$864*K129*L129,"Incorrect Code")))))))</f>
        <v>Incorrect Code</v>
      </c>
      <c r="R129" s="58">
        <f t="shared" si="70"/>
        <v>0</v>
      </c>
      <c r="S129" s="97">
        <f t="shared" si="71"/>
        <v>0</v>
      </c>
      <c r="T129" s="97">
        <v>0</v>
      </c>
      <c r="U129" s="98">
        <f t="shared" si="72"/>
        <v>0</v>
      </c>
      <c r="V129" s="97">
        <f>0.15*M129</f>
        <v>0</v>
      </c>
      <c r="W129" s="58">
        <f t="shared" si="79"/>
        <v>0</v>
      </c>
      <c r="X129" s="58">
        <f t="shared" si="75"/>
        <v>0</v>
      </c>
      <c r="Y129" s="99" t="e">
        <f t="shared" si="76"/>
        <v>#DIV/0!</v>
      </c>
      <c r="Z129" s="99" t="e">
        <f t="shared" si="77"/>
        <v>#DIV/0!</v>
      </c>
      <c r="AA129" s="2"/>
      <c r="AB129" s="109" t="str">
        <f t="shared" si="78"/>
        <v xml:space="preserve"> </v>
      </c>
    </row>
    <row r="130" spans="1:28" s="10" customFormat="1" ht="23.45" customHeight="1">
      <c r="A130" s="95"/>
      <c r="B130" s="100"/>
      <c r="C130" s="112"/>
      <c r="D130" s="100"/>
      <c r="E130" s="102"/>
      <c r="F130" s="102"/>
      <c r="G130" s="100"/>
      <c r="H130" s="100"/>
      <c r="I130" s="113"/>
      <c r="J130" s="114"/>
      <c r="K130" s="96">
        <v>1</v>
      </c>
      <c r="L130" s="96">
        <v>1</v>
      </c>
      <c r="M130" s="110">
        <f t="shared" si="66"/>
        <v>0</v>
      </c>
      <c r="N130" s="58">
        <f t="shared" si="67"/>
        <v>0</v>
      </c>
      <c r="O130" s="58">
        <f t="shared" si="68"/>
        <v>0</v>
      </c>
      <c r="P130" s="58">
        <f t="shared" si="69"/>
        <v>0</v>
      </c>
      <c r="Q130" s="58" t="str">
        <f>IF(C130=1,$D$858*K130*L130,IF(C130=2,$D$859*K130*L130,IF(C130=3,$D$860*K130*L130,IF(C130=4,0,IF(C130=5,$D$862*K130*L130,IF(C130=6,$D$863*K130*L130,IF(C130=7,$D$864*K130*L130,"Incorrect Code")))))))</f>
        <v>Incorrect Code</v>
      </c>
      <c r="R130" s="58">
        <f t="shared" si="70"/>
        <v>0</v>
      </c>
      <c r="S130" s="97">
        <f t="shared" si="71"/>
        <v>0</v>
      </c>
      <c r="T130" s="97">
        <v>0</v>
      </c>
      <c r="U130" s="98">
        <f t="shared" si="72"/>
        <v>0</v>
      </c>
      <c r="V130" s="97"/>
      <c r="W130" s="58">
        <f t="shared" si="79"/>
        <v>0</v>
      </c>
      <c r="X130" s="58">
        <f t="shared" si="75"/>
        <v>0</v>
      </c>
      <c r="Y130" s="99" t="e">
        <f t="shared" si="76"/>
        <v>#DIV/0!</v>
      </c>
      <c r="Z130" s="99" t="e">
        <f t="shared" si="77"/>
        <v>#DIV/0!</v>
      </c>
      <c r="AA130" s="2"/>
      <c r="AB130" s="109" t="str">
        <f t="shared" si="78"/>
        <v xml:space="preserve"> </v>
      </c>
    </row>
    <row r="131" spans="1:28" s="10" customFormat="1" ht="23.25" customHeight="1">
      <c r="A131" s="95"/>
      <c r="B131" s="100"/>
      <c r="C131" s="2"/>
      <c r="D131" s="100"/>
      <c r="E131" s="102"/>
      <c r="F131" s="102"/>
      <c r="G131" s="100"/>
      <c r="H131" s="100"/>
      <c r="I131" s="113"/>
      <c r="J131" s="114"/>
      <c r="K131" s="96">
        <v>1</v>
      </c>
      <c r="L131" s="96">
        <v>1</v>
      </c>
      <c r="M131" s="110">
        <f t="shared" si="66"/>
        <v>0</v>
      </c>
      <c r="N131" s="58">
        <f t="shared" si="67"/>
        <v>0</v>
      </c>
      <c r="O131" s="58">
        <f t="shared" si="68"/>
        <v>0</v>
      </c>
      <c r="P131" s="58">
        <f t="shared" si="69"/>
        <v>0</v>
      </c>
      <c r="Q131" s="58" t="str">
        <f>IF(C131=1,$D$858*K131*L131,IF(C131=2,$D$859*K131*L131,IF(C131=3,$D$860*K131*L131,IF(C131=4,0,IF(C131=5,$D$862*K131*L131,IF(C131=6,$D$863*K131*L131,IF(C131=7,$D$864*K131*L131,"Incorrect Code")))))))</f>
        <v>Incorrect Code</v>
      </c>
      <c r="R131" s="58">
        <f t="shared" si="70"/>
        <v>0</v>
      </c>
      <c r="S131" s="97">
        <f t="shared" si="71"/>
        <v>0</v>
      </c>
      <c r="T131" s="97">
        <v>0</v>
      </c>
      <c r="U131" s="98">
        <f t="shared" si="72"/>
        <v>0</v>
      </c>
      <c r="V131" s="97"/>
      <c r="W131" s="58">
        <f t="shared" si="79"/>
        <v>0</v>
      </c>
      <c r="X131" s="58">
        <f t="shared" si="75"/>
        <v>0</v>
      </c>
      <c r="Y131" s="99" t="e">
        <f t="shared" si="76"/>
        <v>#DIV/0!</v>
      </c>
      <c r="Z131" s="99" t="e">
        <f t="shared" si="77"/>
        <v>#DIV/0!</v>
      </c>
      <c r="AA131" s="2"/>
      <c r="AB131" s="109" t="str">
        <f t="shared" si="78"/>
        <v xml:space="preserve"> </v>
      </c>
    </row>
    <row r="132" spans="1:28" s="10" customFormat="1" ht="23.45" customHeight="1">
      <c r="A132" s="95"/>
      <c r="B132" s="100"/>
      <c r="C132" s="2"/>
      <c r="D132" s="100"/>
      <c r="E132" s="102"/>
      <c r="F132" s="102"/>
      <c r="G132" s="100"/>
      <c r="H132" s="100"/>
      <c r="I132" s="113"/>
      <c r="J132" s="114"/>
      <c r="K132" s="96">
        <v>1</v>
      </c>
      <c r="L132" s="96">
        <v>1</v>
      </c>
      <c r="M132" s="110">
        <f t="shared" si="66"/>
        <v>0</v>
      </c>
      <c r="N132" s="58">
        <f t="shared" si="67"/>
        <v>0</v>
      </c>
      <c r="O132" s="58">
        <f t="shared" si="68"/>
        <v>0</v>
      </c>
      <c r="P132" s="58">
        <f t="shared" si="69"/>
        <v>0</v>
      </c>
      <c r="Q132" s="58" t="str">
        <f>IF(C132=1,$D$858*K132*L132,IF(C132=2,$D$859*K132*L132,IF(C132=3,$D$860*K132*L132,IF(C132=4,0,IF(C132=5,$D$862*K132*L132,IF(C132=6,$D$863*K132*L132,IF(C132=7,$D$864*K132*L132,"Incorrect Code")))))))</f>
        <v>Incorrect Code</v>
      </c>
      <c r="R132" s="58">
        <f t="shared" si="70"/>
        <v>0</v>
      </c>
      <c r="S132" s="97">
        <f t="shared" si="71"/>
        <v>0</v>
      </c>
      <c r="T132" s="97">
        <v>0</v>
      </c>
      <c r="U132" s="98">
        <f t="shared" si="72"/>
        <v>0</v>
      </c>
      <c r="V132" s="97">
        <f>0.15*M132</f>
        <v>0</v>
      </c>
      <c r="W132" s="58">
        <f t="shared" si="79"/>
        <v>0</v>
      </c>
      <c r="X132" s="58">
        <f t="shared" si="75"/>
        <v>0</v>
      </c>
      <c r="Y132" s="99" t="e">
        <f t="shared" si="76"/>
        <v>#DIV/0!</v>
      </c>
      <c r="Z132" s="99" t="e">
        <f t="shared" si="77"/>
        <v>#DIV/0!</v>
      </c>
      <c r="AA132" s="2"/>
      <c r="AB132" s="109" t="str">
        <f t="shared" si="78"/>
        <v xml:space="preserve"> </v>
      </c>
    </row>
    <row r="133" spans="1:28" s="10" customFormat="1" ht="23.25" customHeight="1">
      <c r="A133" s="95"/>
      <c r="B133" s="100"/>
      <c r="C133" s="112"/>
      <c r="D133" s="100"/>
      <c r="E133" s="102"/>
      <c r="F133" s="102"/>
      <c r="G133" s="100"/>
      <c r="H133" s="100"/>
      <c r="I133" s="113"/>
      <c r="J133" s="114"/>
      <c r="K133" s="96">
        <v>1</v>
      </c>
      <c r="L133" s="96">
        <v>1</v>
      </c>
      <c r="M133" s="110">
        <f t="shared" si="66"/>
        <v>0</v>
      </c>
      <c r="N133" s="58">
        <f t="shared" si="67"/>
        <v>0</v>
      </c>
      <c r="O133" s="58">
        <f t="shared" si="68"/>
        <v>0</v>
      </c>
      <c r="P133" s="58">
        <f t="shared" si="69"/>
        <v>0</v>
      </c>
      <c r="Q133" s="58" t="str">
        <f>IF(C133=1,$D$858*K133*L133,IF(C133=2,$D$859*K133*L133,IF(C133=3,$D$860*K133*L133,IF(C133=4,0,IF(C133=5,$D$862*K133*L133,IF(C133=6,$D$863*K133*L133,IF(C133=7,$D$864*K133*L133,"Incorrect Code")))))))</f>
        <v>Incorrect Code</v>
      </c>
      <c r="R133" s="58">
        <f t="shared" si="70"/>
        <v>0</v>
      </c>
      <c r="S133" s="97">
        <f t="shared" si="71"/>
        <v>0</v>
      </c>
      <c r="T133" s="97">
        <v>0</v>
      </c>
      <c r="U133" s="98">
        <f t="shared" si="72"/>
        <v>0</v>
      </c>
      <c r="V133" s="97"/>
      <c r="W133" s="58">
        <f t="shared" si="79"/>
        <v>0</v>
      </c>
      <c r="X133" s="58">
        <f t="shared" si="75"/>
        <v>0</v>
      </c>
      <c r="Y133" s="99" t="e">
        <f t="shared" si="76"/>
        <v>#DIV/0!</v>
      </c>
      <c r="Z133" s="99" t="e">
        <f t="shared" si="77"/>
        <v>#DIV/0!</v>
      </c>
      <c r="AA133" s="2"/>
      <c r="AB133" s="109" t="str">
        <f t="shared" si="78"/>
        <v xml:space="preserve"> </v>
      </c>
    </row>
    <row r="134" spans="1:28" s="10" customFormat="1" ht="23.45" customHeight="1">
      <c r="A134" s="95"/>
      <c r="B134" s="100"/>
      <c r="C134" s="2"/>
      <c r="D134" s="100"/>
      <c r="E134" s="102"/>
      <c r="F134" s="102"/>
      <c r="G134" s="100"/>
      <c r="H134" s="100"/>
      <c r="I134" s="113"/>
      <c r="J134" s="114"/>
      <c r="K134" s="96">
        <v>1</v>
      </c>
      <c r="L134" s="96">
        <v>1</v>
      </c>
      <c r="M134" s="110">
        <f t="shared" si="66"/>
        <v>0</v>
      </c>
      <c r="N134" s="58">
        <f t="shared" si="67"/>
        <v>0</v>
      </c>
      <c r="O134" s="58">
        <f t="shared" si="68"/>
        <v>0</v>
      </c>
      <c r="P134" s="58">
        <f t="shared" si="69"/>
        <v>0</v>
      </c>
      <c r="Q134" s="58" t="str">
        <f>IF(C134=1,$D$858*K134*L134,IF(C134=2,$D$859*K134*L134,IF(C134=3,$D$860*K134*L134,IF(C134=4,0,IF(C134=5,$D$862*K134*L134,IF(C134=6,$D$863*K134*L134,IF(C134=7,$D$864*K134*L134,"Incorrect Code")))))))</f>
        <v>Incorrect Code</v>
      </c>
      <c r="R134" s="58">
        <f t="shared" si="70"/>
        <v>0</v>
      </c>
      <c r="S134" s="97">
        <f t="shared" si="71"/>
        <v>0</v>
      </c>
      <c r="T134" s="97">
        <v>0</v>
      </c>
      <c r="U134" s="98">
        <f t="shared" si="72"/>
        <v>0</v>
      </c>
      <c r="V134" s="97"/>
      <c r="W134" s="58">
        <f t="shared" si="79"/>
        <v>0</v>
      </c>
      <c r="X134" s="58">
        <f t="shared" si="75"/>
        <v>0</v>
      </c>
      <c r="Y134" s="99" t="e">
        <f t="shared" si="76"/>
        <v>#DIV/0!</v>
      </c>
      <c r="Z134" s="99" t="e">
        <f t="shared" si="77"/>
        <v>#DIV/0!</v>
      </c>
      <c r="AA134" s="2"/>
      <c r="AB134" s="109" t="str">
        <f t="shared" si="78"/>
        <v xml:space="preserve"> </v>
      </c>
    </row>
    <row r="135" spans="1:28" s="10" customFormat="1" ht="23.25" customHeight="1">
      <c r="A135" s="95"/>
      <c r="B135" s="100"/>
      <c r="C135" s="2"/>
      <c r="D135" s="100"/>
      <c r="E135" s="102"/>
      <c r="F135" s="102"/>
      <c r="G135" s="100"/>
      <c r="H135" s="100"/>
      <c r="I135" s="112"/>
      <c r="J135" s="114"/>
      <c r="K135" s="96">
        <v>1</v>
      </c>
      <c r="L135" s="96">
        <v>1</v>
      </c>
      <c r="M135" s="110">
        <f t="shared" si="66"/>
        <v>0</v>
      </c>
      <c r="N135" s="58">
        <f t="shared" si="67"/>
        <v>0</v>
      </c>
      <c r="O135" s="58">
        <f t="shared" si="68"/>
        <v>0</v>
      </c>
      <c r="P135" s="58">
        <f t="shared" si="69"/>
        <v>0</v>
      </c>
      <c r="Q135" s="58" t="str">
        <f>IF(C135=1,$D$858*K135*L135,IF(C135=2,$D$859*K135*L135,IF(C135=3,$D$860*K135*L135,IF(C135=4,0,IF(C135=5,$D$862*K135*L135,IF(C135=6,$D$863*K135*L135,IF(C135=7,$D$864*K135*L135,"Incorrect Code")))))))</f>
        <v>Incorrect Code</v>
      </c>
      <c r="R135" s="58">
        <f t="shared" si="70"/>
        <v>0</v>
      </c>
      <c r="S135" s="97">
        <f t="shared" si="71"/>
        <v>0</v>
      </c>
      <c r="T135" s="97">
        <v>0</v>
      </c>
      <c r="U135" s="98">
        <f t="shared" si="72"/>
        <v>0</v>
      </c>
      <c r="V135" s="97">
        <f>0.15*M135</f>
        <v>0</v>
      </c>
      <c r="W135" s="58">
        <f t="shared" si="79"/>
        <v>0</v>
      </c>
      <c r="X135" s="58">
        <f t="shared" si="75"/>
        <v>0</v>
      </c>
      <c r="Y135" s="99" t="e">
        <f t="shared" si="76"/>
        <v>#DIV/0!</v>
      </c>
      <c r="Z135" s="99" t="e">
        <f t="shared" si="77"/>
        <v>#DIV/0!</v>
      </c>
      <c r="AA135" s="2"/>
      <c r="AB135" s="109" t="str">
        <f t="shared" si="78"/>
        <v xml:space="preserve"> </v>
      </c>
    </row>
    <row r="136" spans="1:28" s="10" customFormat="1" ht="23.45" customHeight="1">
      <c r="A136" s="95"/>
      <c r="B136" s="100"/>
      <c r="C136" s="112"/>
      <c r="D136" s="100"/>
      <c r="E136" s="102"/>
      <c r="F136" s="102"/>
      <c r="G136" s="100"/>
      <c r="H136" s="100"/>
      <c r="I136" s="112"/>
      <c r="J136" s="114"/>
      <c r="K136" s="96">
        <v>1</v>
      </c>
      <c r="L136" s="96">
        <v>1</v>
      </c>
      <c r="M136" s="110">
        <f t="shared" si="66"/>
        <v>0</v>
      </c>
      <c r="N136" s="58">
        <f t="shared" si="67"/>
        <v>0</v>
      </c>
      <c r="O136" s="58">
        <f t="shared" si="68"/>
        <v>0</v>
      </c>
      <c r="P136" s="58">
        <f t="shared" si="69"/>
        <v>0</v>
      </c>
      <c r="Q136" s="58" t="str">
        <f>IF(C136=1,$D$858*K136*L136,IF(C136=2,$D$859*K136*L136,IF(C136=3,$D$860*K136*L136,IF(C136=4,0,IF(C136=5,$D$862*K136*L136,IF(C136=6,$D$863*K136*L136,IF(C136=7,$D$864*K136*L136,"Incorrect Code")))))))</f>
        <v>Incorrect Code</v>
      </c>
      <c r="R136" s="58">
        <f t="shared" si="70"/>
        <v>0</v>
      </c>
      <c r="S136" s="97">
        <f t="shared" si="71"/>
        <v>0</v>
      </c>
      <c r="T136" s="97">
        <v>0</v>
      </c>
      <c r="U136" s="98">
        <f t="shared" si="72"/>
        <v>0</v>
      </c>
      <c r="V136" s="97">
        <f>0.15*M136</f>
        <v>0</v>
      </c>
      <c r="W136" s="58">
        <f t="shared" si="79"/>
        <v>0</v>
      </c>
      <c r="X136" s="58">
        <f t="shared" si="75"/>
        <v>0</v>
      </c>
      <c r="Y136" s="99" t="e">
        <f t="shared" si="76"/>
        <v>#DIV/0!</v>
      </c>
      <c r="Z136" s="99" t="e">
        <f t="shared" si="77"/>
        <v>#DIV/0!</v>
      </c>
      <c r="AA136" s="2"/>
      <c r="AB136" s="109" t="str">
        <f t="shared" si="78"/>
        <v xml:space="preserve"> </v>
      </c>
    </row>
    <row r="137" spans="1:28" s="10" customFormat="1" ht="23.25" customHeight="1">
      <c r="A137" s="95"/>
      <c r="B137" s="100"/>
      <c r="C137" s="2"/>
      <c r="D137" s="100"/>
      <c r="E137" s="102"/>
      <c r="F137" s="102"/>
      <c r="G137" s="100"/>
      <c r="H137" s="100"/>
      <c r="I137" s="112"/>
      <c r="J137" s="114"/>
      <c r="K137" s="96">
        <v>1</v>
      </c>
      <c r="L137" s="96">
        <v>1</v>
      </c>
      <c r="M137" s="110">
        <f t="shared" si="66"/>
        <v>0</v>
      </c>
      <c r="N137" s="58">
        <f t="shared" si="67"/>
        <v>0</v>
      </c>
      <c r="O137" s="58">
        <f t="shared" si="68"/>
        <v>0</v>
      </c>
      <c r="P137" s="58">
        <f t="shared" si="69"/>
        <v>0</v>
      </c>
      <c r="Q137" s="58" t="str">
        <f>IF(C137=1,$D$858*K137*L137,IF(C137=2,$D$859*K137*L137,IF(C137=3,$D$860*K137*L137,IF(C137=4,0,IF(C137=5,$D$862*K137*L137,IF(C137=6,$D$863*K137*L137,IF(C137=7,$D$864*K137*L137,"Incorrect Code")))))))</f>
        <v>Incorrect Code</v>
      </c>
      <c r="R137" s="58">
        <f t="shared" si="70"/>
        <v>0</v>
      </c>
      <c r="S137" s="97">
        <f t="shared" si="71"/>
        <v>0</v>
      </c>
      <c r="T137" s="97">
        <v>0</v>
      </c>
      <c r="U137" s="98">
        <f t="shared" si="72"/>
        <v>0</v>
      </c>
      <c r="V137" s="97">
        <f>0.15*M137</f>
        <v>0</v>
      </c>
      <c r="W137" s="58">
        <f t="shared" si="79"/>
        <v>0</v>
      </c>
      <c r="X137" s="58">
        <f t="shared" si="75"/>
        <v>0</v>
      </c>
      <c r="Y137" s="99" t="e">
        <f t="shared" si="76"/>
        <v>#DIV/0!</v>
      </c>
      <c r="Z137" s="99" t="e">
        <f t="shared" si="77"/>
        <v>#DIV/0!</v>
      </c>
      <c r="AA137" s="2"/>
      <c r="AB137" s="109" t="str">
        <f t="shared" si="78"/>
        <v xml:space="preserve"> </v>
      </c>
    </row>
    <row r="138" spans="1:28" s="10" customFormat="1" ht="23.45" customHeight="1">
      <c r="A138" s="95"/>
      <c r="B138" s="100"/>
      <c r="C138" s="2"/>
      <c r="D138" s="100"/>
      <c r="E138" s="102"/>
      <c r="F138" s="102"/>
      <c r="G138" s="100"/>
      <c r="H138" s="100"/>
      <c r="I138" s="112"/>
      <c r="J138" s="114"/>
      <c r="K138" s="96">
        <v>1</v>
      </c>
      <c r="L138" s="96">
        <v>1</v>
      </c>
      <c r="M138" s="110">
        <f t="shared" si="66"/>
        <v>0</v>
      </c>
      <c r="N138" s="58">
        <f t="shared" si="67"/>
        <v>0</v>
      </c>
      <c r="O138" s="58">
        <f t="shared" si="68"/>
        <v>0</v>
      </c>
      <c r="P138" s="58">
        <f t="shared" si="69"/>
        <v>0</v>
      </c>
      <c r="Q138" s="58" t="str">
        <f>IF(C138=1,$D$858*K138*L138,IF(C138=2,$D$859*K138*L138,IF(C138=3,$D$860*K138*L138,IF(C138=4,0,IF(C138=5,$D$862*K138*L138,IF(C138=6,$D$863*K138*L138,IF(C138=7,$D$864*K138*L138,"Incorrect Code")))))))</f>
        <v>Incorrect Code</v>
      </c>
      <c r="R138" s="58">
        <f t="shared" si="70"/>
        <v>0</v>
      </c>
      <c r="S138" s="97">
        <f t="shared" si="71"/>
        <v>0</v>
      </c>
      <c r="T138" s="97">
        <v>0</v>
      </c>
      <c r="U138" s="98">
        <f t="shared" si="72"/>
        <v>0</v>
      </c>
      <c r="V138" s="97">
        <f>0.15*M138</f>
        <v>0</v>
      </c>
      <c r="W138" s="58">
        <f t="shared" si="79"/>
        <v>0</v>
      </c>
      <c r="X138" s="58">
        <f t="shared" si="75"/>
        <v>0</v>
      </c>
      <c r="Y138" s="99" t="e">
        <f t="shared" si="76"/>
        <v>#DIV/0!</v>
      </c>
      <c r="Z138" s="99" t="e">
        <f t="shared" si="77"/>
        <v>#DIV/0!</v>
      </c>
      <c r="AA138" s="2"/>
      <c r="AB138" s="109" t="str">
        <f t="shared" si="78"/>
        <v xml:space="preserve"> </v>
      </c>
    </row>
    <row r="139" spans="1:28" s="10" customFormat="1" ht="23.25" customHeight="1">
      <c r="A139" s="95"/>
      <c r="B139" s="100"/>
      <c r="C139" s="112"/>
      <c r="D139" s="100"/>
      <c r="E139" s="102"/>
      <c r="F139" s="102"/>
      <c r="G139" s="100"/>
      <c r="H139" s="100"/>
      <c r="I139" s="112"/>
      <c r="J139" s="114"/>
      <c r="K139" s="96">
        <v>1</v>
      </c>
      <c r="L139" s="96">
        <v>1</v>
      </c>
      <c r="M139" s="110">
        <f t="shared" si="66"/>
        <v>0</v>
      </c>
      <c r="N139" s="58">
        <f t="shared" si="67"/>
        <v>0</v>
      </c>
      <c r="O139" s="58">
        <f t="shared" si="68"/>
        <v>0</v>
      </c>
      <c r="P139" s="58">
        <f t="shared" si="69"/>
        <v>0</v>
      </c>
      <c r="Q139" s="58" t="str">
        <f>IF(C139=1,$D$858*K139*L139,IF(C139=2,$D$859*K139*L139,IF(C139=3,$D$860*K139*L139,IF(C139=4,0,IF(C139=5,$D$862*K139*L139,IF(C139=6,$D$863*K139*L139,IF(C139=7,$D$864*K139*L139,"Incorrect Code")))))))</f>
        <v>Incorrect Code</v>
      </c>
      <c r="R139" s="58">
        <f t="shared" si="70"/>
        <v>0</v>
      </c>
      <c r="S139" s="97">
        <f t="shared" si="71"/>
        <v>0</v>
      </c>
      <c r="T139" s="97">
        <v>0</v>
      </c>
      <c r="U139" s="98">
        <f t="shared" si="72"/>
        <v>0</v>
      </c>
      <c r="V139" s="97">
        <f>0.15*M139</f>
        <v>0</v>
      </c>
      <c r="W139" s="58">
        <f t="shared" si="79"/>
        <v>0</v>
      </c>
      <c r="X139" s="58">
        <f t="shared" si="75"/>
        <v>0</v>
      </c>
      <c r="Y139" s="99" t="e">
        <f t="shared" si="76"/>
        <v>#DIV/0!</v>
      </c>
      <c r="Z139" s="99" t="e">
        <f t="shared" si="77"/>
        <v>#DIV/0!</v>
      </c>
      <c r="AA139" s="2"/>
      <c r="AB139" s="109" t="str">
        <f t="shared" si="78"/>
        <v xml:space="preserve"> </v>
      </c>
    </row>
    <row r="140" spans="1:28" s="10" customFormat="1" ht="23.45" customHeight="1">
      <c r="A140" s="95"/>
      <c r="B140" s="100"/>
      <c r="C140" s="2"/>
      <c r="D140" s="100"/>
      <c r="E140" s="102"/>
      <c r="F140" s="102"/>
      <c r="G140" s="100"/>
      <c r="H140" s="100"/>
      <c r="I140" s="112"/>
      <c r="J140" s="114"/>
      <c r="K140" s="96">
        <v>1</v>
      </c>
      <c r="L140" s="96">
        <v>1</v>
      </c>
      <c r="M140" s="110">
        <f t="shared" si="66"/>
        <v>0</v>
      </c>
      <c r="N140" s="58">
        <f t="shared" si="67"/>
        <v>0</v>
      </c>
      <c r="O140" s="58">
        <f t="shared" si="68"/>
        <v>0</v>
      </c>
      <c r="P140" s="58">
        <f t="shared" si="69"/>
        <v>0</v>
      </c>
      <c r="Q140" s="58" t="str">
        <f>IF(C140=1,$D$858*K140*L140,IF(C140=2,$D$859*K140*L140,IF(C140=3,$D$860*K140*L140,IF(C140=4,0,IF(C140=5,$D$862*K140*L140,IF(C140=6,$D$863*K140*L140,IF(C140=7,$D$864*K140*L140,"Incorrect Code")))))))</f>
        <v>Incorrect Code</v>
      </c>
      <c r="R140" s="58">
        <f t="shared" si="70"/>
        <v>0</v>
      </c>
      <c r="S140" s="97">
        <f t="shared" si="71"/>
        <v>0</v>
      </c>
      <c r="T140" s="97">
        <v>0</v>
      </c>
      <c r="U140" s="98">
        <f t="shared" si="72"/>
        <v>0</v>
      </c>
      <c r="V140" s="97"/>
      <c r="W140" s="58">
        <f t="shared" si="79"/>
        <v>0</v>
      </c>
      <c r="X140" s="58">
        <f t="shared" si="75"/>
        <v>0</v>
      </c>
      <c r="Y140" s="99" t="e">
        <f t="shared" si="76"/>
        <v>#DIV/0!</v>
      </c>
      <c r="Z140" s="99" t="e">
        <f t="shared" si="77"/>
        <v>#DIV/0!</v>
      </c>
      <c r="AA140" s="2"/>
      <c r="AB140" s="109" t="str">
        <f t="shared" si="78"/>
        <v xml:space="preserve"> </v>
      </c>
    </row>
    <row r="141" spans="1:28" s="10" customFormat="1" ht="23.25" customHeight="1">
      <c r="A141" s="95"/>
      <c r="B141" s="100"/>
      <c r="C141" s="2"/>
      <c r="D141" s="100"/>
      <c r="E141" s="102"/>
      <c r="F141" s="102"/>
      <c r="G141" s="100"/>
      <c r="H141" s="100"/>
      <c r="I141" s="112"/>
      <c r="J141" s="114"/>
      <c r="K141" s="96">
        <v>1</v>
      </c>
      <c r="L141" s="96">
        <v>1</v>
      </c>
      <c r="M141" s="110">
        <f t="shared" si="66"/>
        <v>0</v>
      </c>
      <c r="N141" s="58">
        <f t="shared" si="67"/>
        <v>0</v>
      </c>
      <c r="O141" s="58">
        <f t="shared" si="68"/>
        <v>0</v>
      </c>
      <c r="P141" s="58">
        <f t="shared" si="69"/>
        <v>0</v>
      </c>
      <c r="Q141" s="58" t="str">
        <f>IF(C141=1,$D$858*K141*L141,IF(C141=2,$D$859*K141*L141,IF(C141=3,$D$860*K141*L141,IF(C141=4,0,IF(C141=5,$D$862*K141*L141,IF(C141=6,$D$863*K141*L141,IF(C141=7,$D$864*K141*L141,"Incorrect Code")))))))</f>
        <v>Incorrect Code</v>
      </c>
      <c r="R141" s="58">
        <f t="shared" si="70"/>
        <v>0</v>
      </c>
      <c r="S141" s="97">
        <f t="shared" si="71"/>
        <v>0</v>
      </c>
      <c r="T141" s="97">
        <v>0</v>
      </c>
      <c r="U141" s="98">
        <f t="shared" si="72"/>
        <v>0</v>
      </c>
      <c r="V141" s="97">
        <f t="shared" ref="V141:V149" si="81">0.15*M141</f>
        <v>0</v>
      </c>
      <c r="W141" s="58">
        <f t="shared" si="79"/>
        <v>0</v>
      </c>
      <c r="X141" s="58">
        <f t="shared" si="75"/>
        <v>0</v>
      </c>
      <c r="Y141" s="99" t="e">
        <f t="shared" si="76"/>
        <v>#DIV/0!</v>
      </c>
      <c r="Z141" s="99" t="e">
        <f t="shared" si="77"/>
        <v>#DIV/0!</v>
      </c>
      <c r="AA141" s="2"/>
      <c r="AB141" s="109" t="str">
        <f t="shared" si="78"/>
        <v xml:space="preserve"> </v>
      </c>
    </row>
    <row r="142" spans="1:28" s="10" customFormat="1" ht="23.45" customHeight="1">
      <c r="A142" s="95"/>
      <c r="B142" s="100"/>
      <c r="C142" s="112"/>
      <c r="D142" s="100"/>
      <c r="E142" s="102"/>
      <c r="F142" s="102"/>
      <c r="G142" s="100"/>
      <c r="H142" s="100"/>
      <c r="I142" s="112"/>
      <c r="J142" s="114"/>
      <c r="K142" s="96">
        <v>1</v>
      </c>
      <c r="L142" s="96">
        <v>1</v>
      </c>
      <c r="M142" s="110">
        <f t="shared" si="66"/>
        <v>0</v>
      </c>
      <c r="N142" s="58">
        <f t="shared" si="67"/>
        <v>0</v>
      </c>
      <c r="O142" s="58">
        <f t="shared" si="68"/>
        <v>0</v>
      </c>
      <c r="P142" s="58">
        <f t="shared" si="69"/>
        <v>0</v>
      </c>
      <c r="Q142" s="58" t="str">
        <f>IF(C142=1,$D$858*K142*L142,IF(C142=2,$D$859*K142*L142,IF(C142=3,$D$860*K142*L142,IF(C142=4,0,IF(C142=5,$D$862*K142*L142,IF(C142=6,$D$863*K142*L142,IF(C142=7,$D$864*K142*L142,"Incorrect Code")))))))</f>
        <v>Incorrect Code</v>
      </c>
      <c r="R142" s="58">
        <f t="shared" si="70"/>
        <v>0</v>
      </c>
      <c r="S142" s="97">
        <f t="shared" si="71"/>
        <v>0</v>
      </c>
      <c r="T142" s="97">
        <v>0</v>
      </c>
      <c r="U142" s="98">
        <f t="shared" si="72"/>
        <v>0</v>
      </c>
      <c r="V142" s="97">
        <f t="shared" si="81"/>
        <v>0</v>
      </c>
      <c r="W142" s="58">
        <f t="shared" si="79"/>
        <v>0</v>
      </c>
      <c r="X142" s="58">
        <f t="shared" si="75"/>
        <v>0</v>
      </c>
      <c r="Y142" s="99" t="e">
        <f t="shared" si="76"/>
        <v>#DIV/0!</v>
      </c>
      <c r="Z142" s="99" t="e">
        <f t="shared" si="77"/>
        <v>#DIV/0!</v>
      </c>
      <c r="AA142" s="2"/>
      <c r="AB142" s="109" t="str">
        <f t="shared" si="78"/>
        <v xml:space="preserve"> </v>
      </c>
    </row>
    <row r="143" spans="1:28" s="10" customFormat="1" ht="23.25" customHeight="1">
      <c r="A143" s="95"/>
      <c r="B143" s="100"/>
      <c r="C143" s="2"/>
      <c r="D143" s="100"/>
      <c r="E143" s="102"/>
      <c r="F143" s="102"/>
      <c r="G143" s="100"/>
      <c r="H143" s="100"/>
      <c r="I143" s="112"/>
      <c r="J143" s="114"/>
      <c r="K143" s="96">
        <v>1</v>
      </c>
      <c r="L143" s="96">
        <v>1</v>
      </c>
      <c r="M143" s="110">
        <f t="shared" si="66"/>
        <v>0</v>
      </c>
      <c r="N143" s="58">
        <f t="shared" si="67"/>
        <v>0</v>
      </c>
      <c r="O143" s="58">
        <f t="shared" si="68"/>
        <v>0</v>
      </c>
      <c r="P143" s="58">
        <f t="shared" si="69"/>
        <v>0</v>
      </c>
      <c r="Q143" s="58" t="str">
        <f>IF(C143=1,$D$858*K143*L143,IF(C143=2,$D$859*K143*L143,IF(C143=3,$D$860*K143*L143,IF(C143=4,0,IF(C143=5,$D$862*K143*L143,IF(C143=6,$D$863*K143*L143,IF(C143=7,$D$864*K143*L143,"Incorrect Code")))))))</f>
        <v>Incorrect Code</v>
      </c>
      <c r="R143" s="58">
        <f t="shared" si="70"/>
        <v>0</v>
      </c>
      <c r="S143" s="97">
        <f t="shared" si="71"/>
        <v>0</v>
      </c>
      <c r="T143" s="97">
        <v>0</v>
      </c>
      <c r="U143" s="98">
        <f t="shared" si="72"/>
        <v>0</v>
      </c>
      <c r="V143" s="115">
        <f t="shared" si="81"/>
        <v>0</v>
      </c>
      <c r="W143" s="58">
        <f t="shared" si="79"/>
        <v>0</v>
      </c>
      <c r="X143" s="58">
        <f t="shared" si="75"/>
        <v>0</v>
      </c>
      <c r="Y143" s="99" t="e">
        <f t="shared" si="76"/>
        <v>#DIV/0!</v>
      </c>
      <c r="Z143" s="99" t="e">
        <f t="shared" si="77"/>
        <v>#DIV/0!</v>
      </c>
      <c r="AA143" s="2"/>
      <c r="AB143" s="109" t="str">
        <f t="shared" si="78"/>
        <v xml:space="preserve"> </v>
      </c>
    </row>
    <row r="144" spans="1:28" s="10" customFormat="1" ht="23.45" customHeight="1">
      <c r="A144" s="95"/>
      <c r="B144" s="100"/>
      <c r="C144" s="2"/>
      <c r="D144" s="100"/>
      <c r="E144" s="102"/>
      <c r="F144" s="102"/>
      <c r="G144" s="100"/>
      <c r="H144" s="100"/>
      <c r="I144" s="113"/>
      <c r="J144" s="114"/>
      <c r="K144" s="96">
        <v>1</v>
      </c>
      <c r="L144" s="96">
        <v>1</v>
      </c>
      <c r="M144" s="110">
        <f t="shared" si="66"/>
        <v>0</v>
      </c>
      <c r="N144" s="58">
        <f t="shared" si="67"/>
        <v>0</v>
      </c>
      <c r="O144" s="58">
        <f t="shared" si="68"/>
        <v>0</v>
      </c>
      <c r="P144" s="58">
        <f t="shared" si="69"/>
        <v>0</v>
      </c>
      <c r="Q144" s="58" t="str">
        <f>IF(C144=1,$D$858*K144*L144,IF(C144=2,$D$859*K144*L144,IF(C144=3,$D$860*K144*L144,IF(C144=4,0,IF(C144=5,$D$862*K144*L144,IF(C144=6,$D$863*K144*L144,IF(C144=7,$D$864*K144*L144,"Incorrect Code")))))))</f>
        <v>Incorrect Code</v>
      </c>
      <c r="R144" s="58">
        <f t="shared" si="70"/>
        <v>0</v>
      </c>
      <c r="S144" s="97">
        <f t="shared" si="71"/>
        <v>0</v>
      </c>
      <c r="T144" s="97">
        <v>0</v>
      </c>
      <c r="U144" s="98">
        <f t="shared" si="72"/>
        <v>0</v>
      </c>
      <c r="V144" s="97">
        <f t="shared" si="81"/>
        <v>0</v>
      </c>
      <c r="W144" s="58">
        <f t="shared" si="79"/>
        <v>0</v>
      </c>
      <c r="X144" s="58">
        <f t="shared" si="75"/>
        <v>0</v>
      </c>
      <c r="Y144" s="99" t="e">
        <f t="shared" si="76"/>
        <v>#DIV/0!</v>
      </c>
      <c r="Z144" s="99" t="e">
        <f t="shared" si="77"/>
        <v>#DIV/0!</v>
      </c>
      <c r="AA144" s="2"/>
      <c r="AB144" s="109" t="str">
        <f t="shared" si="78"/>
        <v xml:space="preserve"> </v>
      </c>
    </row>
    <row r="145" spans="1:28" s="10" customFormat="1" ht="23.25" customHeight="1">
      <c r="A145" s="95"/>
      <c r="B145" s="100"/>
      <c r="C145" s="112"/>
      <c r="D145" s="100"/>
      <c r="E145" s="102"/>
      <c r="F145" s="102"/>
      <c r="G145" s="100"/>
      <c r="H145" s="100"/>
      <c r="I145" s="113"/>
      <c r="J145" s="114"/>
      <c r="K145" s="96">
        <v>1</v>
      </c>
      <c r="L145" s="96">
        <v>1</v>
      </c>
      <c r="M145" s="110">
        <f t="shared" si="66"/>
        <v>0</v>
      </c>
      <c r="N145" s="58">
        <f t="shared" si="67"/>
        <v>0</v>
      </c>
      <c r="O145" s="58">
        <f t="shared" si="68"/>
        <v>0</v>
      </c>
      <c r="P145" s="58">
        <f t="shared" si="69"/>
        <v>0</v>
      </c>
      <c r="Q145" s="58" t="str">
        <f>IF(C145=1,$D$858*K145*L145,IF(C145=2,$D$859*K145*L145,IF(C145=3,$D$860*K145*L145,IF(C145=4,0,IF(C145=5,$D$862*K145*L145,IF(C145=6,$D$863*K145*L145,IF(C145=7,$D$864*K145*L145,"Incorrect Code")))))))</f>
        <v>Incorrect Code</v>
      </c>
      <c r="R145" s="58">
        <f t="shared" si="70"/>
        <v>0</v>
      </c>
      <c r="S145" s="97">
        <f t="shared" si="71"/>
        <v>0</v>
      </c>
      <c r="T145" s="97">
        <v>0</v>
      </c>
      <c r="U145" s="98">
        <f t="shared" si="72"/>
        <v>0</v>
      </c>
      <c r="V145" s="97">
        <f t="shared" si="81"/>
        <v>0</v>
      </c>
      <c r="W145" s="58">
        <f t="shared" si="79"/>
        <v>0</v>
      </c>
      <c r="X145" s="58">
        <f t="shared" si="75"/>
        <v>0</v>
      </c>
      <c r="Y145" s="99" t="e">
        <f t="shared" si="76"/>
        <v>#DIV/0!</v>
      </c>
      <c r="Z145" s="99" t="e">
        <f t="shared" si="77"/>
        <v>#DIV/0!</v>
      </c>
      <c r="AA145" s="2"/>
      <c r="AB145" s="109" t="str">
        <f t="shared" si="78"/>
        <v xml:space="preserve"> </v>
      </c>
    </row>
    <row r="146" spans="1:28" s="10" customFormat="1" ht="23.45" customHeight="1">
      <c r="A146" s="95"/>
      <c r="B146" s="100"/>
      <c r="C146" s="2"/>
      <c r="D146" s="100"/>
      <c r="E146" s="102"/>
      <c r="F146" s="102"/>
      <c r="G146" s="100"/>
      <c r="H146" s="100"/>
      <c r="I146" s="113"/>
      <c r="J146" s="114"/>
      <c r="K146" s="96">
        <v>1</v>
      </c>
      <c r="L146" s="96">
        <v>1</v>
      </c>
      <c r="M146" s="110">
        <f t="shared" si="66"/>
        <v>0</v>
      </c>
      <c r="N146" s="58">
        <f t="shared" si="67"/>
        <v>0</v>
      </c>
      <c r="O146" s="58">
        <f t="shared" si="68"/>
        <v>0</v>
      </c>
      <c r="P146" s="58">
        <f t="shared" si="69"/>
        <v>0</v>
      </c>
      <c r="Q146" s="58" t="str">
        <f>IF(C146=1,$D$858*K146*L146,IF(C146=2,$D$859*K146*L146,IF(C146=3,$D$860*K146*L146,IF(C146=4,0,IF(C146=5,$D$862*K146*L146,IF(C146=6,$D$863*K146*L146,IF(C146=7,$D$864*K146*L146,"Incorrect Code")))))))</f>
        <v>Incorrect Code</v>
      </c>
      <c r="R146" s="58">
        <f t="shared" si="70"/>
        <v>0</v>
      </c>
      <c r="S146" s="97">
        <f t="shared" si="71"/>
        <v>0</v>
      </c>
      <c r="T146" s="97">
        <v>0</v>
      </c>
      <c r="U146" s="98">
        <f t="shared" si="72"/>
        <v>0</v>
      </c>
      <c r="V146" s="97">
        <f t="shared" si="81"/>
        <v>0</v>
      </c>
      <c r="W146" s="58">
        <f t="shared" si="79"/>
        <v>0</v>
      </c>
      <c r="X146" s="58">
        <f t="shared" si="75"/>
        <v>0</v>
      </c>
      <c r="Y146" s="99" t="e">
        <f t="shared" si="76"/>
        <v>#DIV/0!</v>
      </c>
      <c r="Z146" s="99" t="e">
        <f t="shared" si="77"/>
        <v>#DIV/0!</v>
      </c>
      <c r="AA146" s="2"/>
      <c r="AB146" s="109" t="str">
        <f t="shared" si="78"/>
        <v xml:space="preserve"> </v>
      </c>
    </row>
    <row r="147" spans="1:28" s="10" customFormat="1" ht="23.25" customHeight="1">
      <c r="A147" s="95"/>
      <c r="B147" s="100"/>
      <c r="C147" s="112"/>
      <c r="D147" s="100"/>
      <c r="E147" s="102"/>
      <c r="F147" s="102"/>
      <c r="G147" s="100"/>
      <c r="H147" s="100"/>
      <c r="I147" s="113"/>
      <c r="J147" s="114"/>
      <c r="K147" s="96">
        <v>1</v>
      </c>
      <c r="L147" s="96">
        <v>1</v>
      </c>
      <c r="M147" s="110">
        <f t="shared" si="66"/>
        <v>0</v>
      </c>
      <c r="N147" s="58">
        <f t="shared" si="67"/>
        <v>0</v>
      </c>
      <c r="O147" s="58">
        <f t="shared" si="68"/>
        <v>0</v>
      </c>
      <c r="P147" s="58">
        <f t="shared" si="69"/>
        <v>0</v>
      </c>
      <c r="Q147" s="58" t="str">
        <f>IF(C147=1,$D$858*K147*L147,IF(C147=2,$D$859*K147*L147,IF(C147=3,$D$860*K147*L147,IF(C147=4,0,IF(C147=5,$D$862*K147*L147,IF(C147=6,$D$863*K147*L147,IF(C147=7,$D$864*K147*L147,"Incorrect Code")))))))</f>
        <v>Incorrect Code</v>
      </c>
      <c r="R147" s="58">
        <f t="shared" si="70"/>
        <v>0</v>
      </c>
      <c r="S147" s="97">
        <f t="shared" si="71"/>
        <v>0</v>
      </c>
      <c r="T147" s="97">
        <v>0</v>
      </c>
      <c r="U147" s="98">
        <f t="shared" si="72"/>
        <v>0</v>
      </c>
      <c r="V147" s="97">
        <f t="shared" si="81"/>
        <v>0</v>
      </c>
      <c r="W147" s="58">
        <f t="shared" si="79"/>
        <v>0</v>
      </c>
      <c r="X147" s="58">
        <f t="shared" si="75"/>
        <v>0</v>
      </c>
      <c r="Y147" s="99" t="e">
        <f t="shared" si="76"/>
        <v>#DIV/0!</v>
      </c>
      <c r="Z147" s="99" t="e">
        <f t="shared" si="77"/>
        <v>#DIV/0!</v>
      </c>
      <c r="AA147" s="2"/>
      <c r="AB147" s="109" t="str">
        <f t="shared" si="78"/>
        <v xml:space="preserve"> </v>
      </c>
    </row>
    <row r="148" spans="1:28" s="10" customFormat="1" ht="23.45" customHeight="1">
      <c r="A148" s="95"/>
      <c r="B148" s="100"/>
      <c r="C148" s="2"/>
      <c r="D148" s="100"/>
      <c r="E148" s="102"/>
      <c r="F148" s="102"/>
      <c r="G148" s="100"/>
      <c r="H148" s="100"/>
      <c r="I148" s="113"/>
      <c r="J148" s="114"/>
      <c r="K148" s="96">
        <v>1</v>
      </c>
      <c r="L148" s="96">
        <v>1</v>
      </c>
      <c r="M148" s="110">
        <f t="shared" si="66"/>
        <v>0</v>
      </c>
      <c r="N148" s="58">
        <f t="shared" si="67"/>
        <v>0</v>
      </c>
      <c r="O148" s="58">
        <f t="shared" si="68"/>
        <v>0</v>
      </c>
      <c r="P148" s="58">
        <f t="shared" si="69"/>
        <v>0</v>
      </c>
      <c r="Q148" s="58" t="str">
        <f>IF(C148=1,$D$858*K148*L148,IF(C148=2,$D$859*K148*L148,IF(C148=3,$D$860*K148*L148,IF(C148=4,0,IF(C148=5,$D$862*K148*L148,IF(C148=6,$D$863*K148*L148,IF(C148=7,$D$864*K148*L148,"Incorrect Code")))))))</f>
        <v>Incorrect Code</v>
      </c>
      <c r="R148" s="58">
        <f t="shared" si="70"/>
        <v>0</v>
      </c>
      <c r="S148" s="97">
        <f t="shared" si="71"/>
        <v>0</v>
      </c>
      <c r="T148" s="97">
        <v>0</v>
      </c>
      <c r="U148" s="98">
        <f t="shared" si="72"/>
        <v>0</v>
      </c>
      <c r="V148" s="97">
        <f t="shared" si="81"/>
        <v>0</v>
      </c>
      <c r="W148" s="58">
        <f t="shared" si="79"/>
        <v>0</v>
      </c>
      <c r="X148" s="58">
        <f t="shared" si="75"/>
        <v>0</v>
      </c>
      <c r="Y148" s="99" t="e">
        <f t="shared" si="76"/>
        <v>#DIV/0!</v>
      </c>
      <c r="Z148" s="99" t="e">
        <f t="shared" si="77"/>
        <v>#DIV/0!</v>
      </c>
      <c r="AA148" s="2"/>
      <c r="AB148" s="109" t="str">
        <f t="shared" si="78"/>
        <v xml:space="preserve"> </v>
      </c>
    </row>
    <row r="149" spans="1:28" s="10" customFormat="1" ht="23.25" customHeight="1">
      <c r="A149" s="95"/>
      <c r="B149" s="100"/>
      <c r="C149" s="2"/>
      <c r="D149" s="100"/>
      <c r="E149" s="102"/>
      <c r="F149" s="102"/>
      <c r="G149" s="100"/>
      <c r="H149" s="100"/>
      <c r="I149" s="113"/>
      <c r="J149" s="114"/>
      <c r="K149" s="96">
        <v>1</v>
      </c>
      <c r="L149" s="96">
        <v>1</v>
      </c>
      <c r="M149" s="110">
        <f t="shared" si="66"/>
        <v>0</v>
      </c>
      <c r="N149" s="58">
        <f t="shared" si="67"/>
        <v>0</v>
      </c>
      <c r="O149" s="58">
        <f t="shared" si="68"/>
        <v>0</v>
      </c>
      <c r="P149" s="58">
        <f t="shared" si="69"/>
        <v>0</v>
      </c>
      <c r="Q149" s="58" t="str">
        <f>IF(C149=1,$D$858*K149*L149,IF(C149=2,$D$859*K149*L149,IF(C149=3,$D$860*K149*L149,IF(C149=4,0,IF(C149=5,$D$862*K149*L149,IF(C149=6,$D$863*K149*L149,IF(C149=7,$D$864*K149*L149,"Incorrect Code")))))))</f>
        <v>Incorrect Code</v>
      </c>
      <c r="R149" s="58">
        <f t="shared" si="70"/>
        <v>0</v>
      </c>
      <c r="S149" s="97">
        <f t="shared" si="71"/>
        <v>0</v>
      </c>
      <c r="T149" s="97">
        <v>0</v>
      </c>
      <c r="U149" s="98">
        <f t="shared" si="72"/>
        <v>0</v>
      </c>
      <c r="V149" s="97">
        <f t="shared" si="81"/>
        <v>0</v>
      </c>
      <c r="W149" s="58">
        <f t="shared" si="79"/>
        <v>0</v>
      </c>
      <c r="X149" s="58">
        <f t="shared" si="75"/>
        <v>0</v>
      </c>
      <c r="Y149" s="99" t="e">
        <f t="shared" si="76"/>
        <v>#DIV/0!</v>
      </c>
      <c r="Z149" s="99" t="e">
        <f t="shared" si="77"/>
        <v>#DIV/0!</v>
      </c>
      <c r="AA149" s="2"/>
      <c r="AB149" s="109" t="str">
        <f t="shared" si="78"/>
        <v xml:space="preserve"> </v>
      </c>
    </row>
    <row r="150" spans="1:28" s="10" customFormat="1" ht="23.45" customHeight="1">
      <c r="A150" s="95"/>
      <c r="B150" s="100"/>
      <c r="C150" s="112"/>
      <c r="D150" s="100"/>
      <c r="E150" s="102"/>
      <c r="F150" s="102"/>
      <c r="G150" s="100"/>
      <c r="H150" s="100"/>
      <c r="I150" s="113"/>
      <c r="J150" s="114"/>
      <c r="K150" s="96">
        <v>1</v>
      </c>
      <c r="L150" s="96">
        <v>1</v>
      </c>
      <c r="M150" s="110">
        <f t="shared" si="66"/>
        <v>0</v>
      </c>
      <c r="N150" s="58">
        <f t="shared" si="67"/>
        <v>0</v>
      </c>
      <c r="O150" s="58">
        <f t="shared" si="68"/>
        <v>0</v>
      </c>
      <c r="P150" s="58">
        <f t="shared" si="69"/>
        <v>0</v>
      </c>
      <c r="Q150" s="58" t="str">
        <f>IF(C150=1,$D$858*K150*L150,IF(C150=2,$D$859*K150*L150,IF(C150=3,$D$860*K150*L150,IF(C150=4,0,IF(C150=5,$D$862*K150*L150,IF(C150=6,$D$863*K150*L150,IF(C150=7,$D$864*K150*L150,"Incorrect Code")))))))</f>
        <v>Incorrect Code</v>
      </c>
      <c r="R150" s="58">
        <f t="shared" si="70"/>
        <v>0</v>
      </c>
      <c r="S150" s="97">
        <f t="shared" si="71"/>
        <v>0</v>
      </c>
      <c r="T150" s="97">
        <v>0</v>
      </c>
      <c r="U150" s="98">
        <f t="shared" si="72"/>
        <v>0</v>
      </c>
      <c r="V150" s="97"/>
      <c r="W150" s="58">
        <f t="shared" si="79"/>
        <v>0</v>
      </c>
      <c r="X150" s="58">
        <f t="shared" si="75"/>
        <v>0</v>
      </c>
      <c r="Y150" s="99" t="e">
        <f t="shared" si="76"/>
        <v>#DIV/0!</v>
      </c>
      <c r="Z150" s="99" t="e">
        <f t="shared" si="77"/>
        <v>#DIV/0!</v>
      </c>
      <c r="AA150" s="2"/>
      <c r="AB150" s="109" t="str">
        <f t="shared" si="78"/>
        <v xml:space="preserve"> </v>
      </c>
    </row>
    <row r="151" spans="1:28" s="10" customFormat="1" ht="23.25" customHeight="1">
      <c r="A151" s="95"/>
      <c r="B151" s="100"/>
      <c r="C151" s="2"/>
      <c r="D151" s="100"/>
      <c r="E151" s="102"/>
      <c r="F151" s="102"/>
      <c r="G151" s="100"/>
      <c r="H151" s="100"/>
      <c r="I151" s="113"/>
      <c r="J151" s="114"/>
      <c r="K151" s="96">
        <v>1</v>
      </c>
      <c r="L151" s="96">
        <v>1</v>
      </c>
      <c r="M151" s="110">
        <f t="shared" si="66"/>
        <v>0</v>
      </c>
      <c r="N151" s="58">
        <f t="shared" si="67"/>
        <v>0</v>
      </c>
      <c r="O151" s="58">
        <f t="shared" si="68"/>
        <v>0</v>
      </c>
      <c r="P151" s="58">
        <f t="shared" si="69"/>
        <v>0</v>
      </c>
      <c r="Q151" s="58" t="str">
        <f>IF(C151=1,$D$858*K151*L151,IF(C151=2,$D$859*K151*L151,IF(C151=3,$D$860*K151*L151,IF(C151=4,0,IF(C151=5,$D$862*K151*L151,IF(C151=6,$D$863*K151*L151,IF(C151=7,$D$864*K151*L151,"Incorrect Code")))))))</f>
        <v>Incorrect Code</v>
      </c>
      <c r="R151" s="58">
        <f t="shared" si="70"/>
        <v>0</v>
      </c>
      <c r="S151" s="97">
        <f t="shared" si="71"/>
        <v>0</v>
      </c>
      <c r="T151" s="97">
        <v>0</v>
      </c>
      <c r="U151" s="98">
        <f t="shared" si="72"/>
        <v>0</v>
      </c>
      <c r="V151" s="97">
        <f>0.15*M151</f>
        <v>0</v>
      </c>
      <c r="W151" s="58">
        <f t="shared" si="79"/>
        <v>0</v>
      </c>
      <c r="X151" s="58">
        <f t="shared" si="75"/>
        <v>0</v>
      </c>
      <c r="Y151" s="99" t="e">
        <f t="shared" si="76"/>
        <v>#DIV/0!</v>
      </c>
      <c r="Z151" s="99" t="e">
        <f t="shared" si="77"/>
        <v>#DIV/0!</v>
      </c>
      <c r="AA151" s="2"/>
      <c r="AB151" s="109" t="str">
        <f t="shared" si="78"/>
        <v xml:space="preserve"> </v>
      </c>
    </row>
    <row r="152" spans="1:28" s="10" customFormat="1" ht="23.45" customHeight="1">
      <c r="A152" s="95"/>
      <c r="B152" s="100"/>
      <c r="C152" s="112"/>
      <c r="D152" s="100"/>
      <c r="E152" s="102"/>
      <c r="F152" s="102"/>
      <c r="G152" s="100"/>
      <c r="H152" s="100"/>
      <c r="I152" s="113"/>
      <c r="J152" s="114"/>
      <c r="K152" s="96">
        <v>1</v>
      </c>
      <c r="L152" s="96">
        <v>1</v>
      </c>
      <c r="M152" s="110">
        <f t="shared" si="66"/>
        <v>0</v>
      </c>
      <c r="N152" s="58">
        <f t="shared" si="67"/>
        <v>0</v>
      </c>
      <c r="O152" s="58">
        <f t="shared" si="68"/>
        <v>0</v>
      </c>
      <c r="P152" s="58">
        <f t="shared" si="69"/>
        <v>0</v>
      </c>
      <c r="Q152" s="58" t="str">
        <f>IF(C152=1,$D$858*K152*L152,IF(C152=2,$D$859*K152*L152,IF(C152=3,$D$860*K152*L152,IF(C152=4,0,IF(C152=5,$D$862*K152*L152,IF(C152=6,$D$863*K152*L152,IF(C152=7,$D$864*K152*L152,"Incorrect Code")))))))</f>
        <v>Incorrect Code</v>
      </c>
      <c r="R152" s="58">
        <f t="shared" si="70"/>
        <v>0</v>
      </c>
      <c r="S152" s="97">
        <f t="shared" si="71"/>
        <v>0</v>
      </c>
      <c r="T152" s="97">
        <v>0</v>
      </c>
      <c r="U152" s="98">
        <f t="shared" si="72"/>
        <v>0</v>
      </c>
      <c r="V152" s="97"/>
      <c r="W152" s="58">
        <f t="shared" si="79"/>
        <v>0</v>
      </c>
      <c r="X152" s="58">
        <f t="shared" si="75"/>
        <v>0</v>
      </c>
      <c r="Y152" s="99" t="e">
        <f t="shared" si="76"/>
        <v>#DIV/0!</v>
      </c>
      <c r="Z152" s="99" t="e">
        <f t="shared" si="77"/>
        <v>#DIV/0!</v>
      </c>
      <c r="AA152" s="2"/>
      <c r="AB152" s="109" t="str">
        <f t="shared" si="78"/>
        <v xml:space="preserve"> </v>
      </c>
    </row>
    <row r="153" spans="1:28" s="10" customFormat="1" ht="23.25" customHeight="1">
      <c r="A153" s="95"/>
      <c r="B153" s="100"/>
      <c r="C153" s="2"/>
      <c r="D153" s="100"/>
      <c r="E153" s="102"/>
      <c r="F153" s="102"/>
      <c r="G153" s="100"/>
      <c r="H153" s="100"/>
      <c r="I153" s="113"/>
      <c r="J153" s="114"/>
      <c r="K153" s="96">
        <v>1</v>
      </c>
      <c r="L153" s="96">
        <v>1</v>
      </c>
      <c r="M153" s="110">
        <f t="shared" si="66"/>
        <v>0</v>
      </c>
      <c r="N153" s="58">
        <f t="shared" si="67"/>
        <v>0</v>
      </c>
      <c r="O153" s="58">
        <f t="shared" si="68"/>
        <v>0</v>
      </c>
      <c r="P153" s="58">
        <f t="shared" si="69"/>
        <v>0</v>
      </c>
      <c r="Q153" s="58" t="str">
        <f>IF(C153=1,$D$858*K153*L153,IF(C153=2,$D$859*K153*L153,IF(C153=3,$D$860*K153*L153,IF(C153=4,0,IF(C153=5,$D$862*K153*L153,IF(C153=6,$D$863*K153*L153,IF(C153=7,$D$864*K153*L153,"Incorrect Code")))))))</f>
        <v>Incorrect Code</v>
      </c>
      <c r="R153" s="58">
        <f t="shared" si="70"/>
        <v>0</v>
      </c>
      <c r="S153" s="97">
        <f t="shared" si="71"/>
        <v>0</v>
      </c>
      <c r="T153" s="97">
        <v>0</v>
      </c>
      <c r="U153" s="98">
        <f t="shared" si="72"/>
        <v>0</v>
      </c>
      <c r="V153" s="97"/>
      <c r="W153" s="58">
        <f t="shared" si="79"/>
        <v>0</v>
      </c>
      <c r="X153" s="58">
        <f t="shared" si="75"/>
        <v>0</v>
      </c>
      <c r="Y153" s="99" t="e">
        <f t="shared" si="76"/>
        <v>#DIV/0!</v>
      </c>
      <c r="Z153" s="99" t="e">
        <f t="shared" si="77"/>
        <v>#DIV/0!</v>
      </c>
      <c r="AA153" s="2"/>
      <c r="AB153" s="109" t="str">
        <f t="shared" si="78"/>
        <v xml:space="preserve"> </v>
      </c>
    </row>
    <row r="154" spans="1:28" s="10" customFormat="1" ht="23.45" customHeight="1">
      <c r="A154" s="95"/>
      <c r="B154" s="100"/>
      <c r="C154" s="2"/>
      <c r="D154" s="100"/>
      <c r="E154" s="102"/>
      <c r="F154" s="102"/>
      <c r="G154" s="100"/>
      <c r="H154" s="100"/>
      <c r="I154" s="113"/>
      <c r="J154" s="114"/>
      <c r="K154" s="96">
        <v>1</v>
      </c>
      <c r="L154" s="96">
        <v>1</v>
      </c>
      <c r="M154" s="110">
        <f t="shared" si="66"/>
        <v>0</v>
      </c>
      <c r="N154" s="58">
        <f t="shared" si="67"/>
        <v>0</v>
      </c>
      <c r="O154" s="58">
        <f t="shared" si="68"/>
        <v>0</v>
      </c>
      <c r="P154" s="58">
        <f t="shared" si="69"/>
        <v>0</v>
      </c>
      <c r="Q154" s="58" t="str">
        <f>IF(C154=1,$D$858*K154*L154,IF(C154=2,$D$859*K154*L154,IF(C154=3,$D$860*K154*L154,IF(C154=4,0,IF(C154=5,$D$862*K154*L154,IF(C154=6,$D$863*K154*L154,IF(C154=7,$D$864*K154*L154,"Incorrect Code")))))))</f>
        <v>Incorrect Code</v>
      </c>
      <c r="R154" s="58">
        <f t="shared" si="70"/>
        <v>0</v>
      </c>
      <c r="S154" s="97">
        <f t="shared" si="71"/>
        <v>0</v>
      </c>
      <c r="T154" s="97">
        <v>0</v>
      </c>
      <c r="U154" s="98">
        <f t="shared" si="72"/>
        <v>0</v>
      </c>
      <c r="V154" s="97">
        <f>0.15*M154</f>
        <v>0</v>
      </c>
      <c r="W154" s="58">
        <f t="shared" si="79"/>
        <v>0</v>
      </c>
      <c r="X154" s="58">
        <f t="shared" si="75"/>
        <v>0</v>
      </c>
      <c r="Y154" s="99" t="e">
        <f t="shared" si="76"/>
        <v>#DIV/0!</v>
      </c>
      <c r="Z154" s="99" t="e">
        <f t="shared" si="77"/>
        <v>#DIV/0!</v>
      </c>
      <c r="AA154" s="2"/>
      <c r="AB154" s="109" t="str">
        <f t="shared" si="78"/>
        <v xml:space="preserve"> </v>
      </c>
    </row>
    <row r="155" spans="1:28" s="10" customFormat="1" ht="23.25" customHeight="1">
      <c r="A155" s="95"/>
      <c r="B155" s="100"/>
      <c r="C155" s="2"/>
      <c r="D155" s="100"/>
      <c r="E155" s="102"/>
      <c r="F155" s="102"/>
      <c r="G155" s="100"/>
      <c r="H155" s="100"/>
      <c r="I155" s="113"/>
      <c r="J155" s="114"/>
      <c r="K155" s="96">
        <v>1</v>
      </c>
      <c r="L155" s="96">
        <v>1</v>
      </c>
      <c r="M155" s="110">
        <f t="shared" si="66"/>
        <v>0</v>
      </c>
      <c r="N155" s="58">
        <f t="shared" si="67"/>
        <v>0</v>
      </c>
      <c r="O155" s="58">
        <f t="shared" si="68"/>
        <v>0</v>
      </c>
      <c r="P155" s="58">
        <f t="shared" si="69"/>
        <v>0</v>
      </c>
      <c r="Q155" s="58" t="str">
        <f>IF(C155=1,$D$858*K155*L155,IF(C155=2,$D$859*K155*L155,IF(C155=3,$D$860*K155*L155,IF(C155=4,0,IF(C155=5,$D$862*K155*L155,IF(C155=6,$D$863*K155*L155,IF(C155=7,$D$864*K155*L155,"Incorrect Code")))))))</f>
        <v>Incorrect Code</v>
      </c>
      <c r="R155" s="58">
        <f t="shared" si="70"/>
        <v>0</v>
      </c>
      <c r="S155" s="97">
        <f t="shared" si="71"/>
        <v>0</v>
      </c>
      <c r="T155" s="97">
        <v>0</v>
      </c>
      <c r="U155" s="98">
        <f t="shared" si="72"/>
        <v>0</v>
      </c>
      <c r="V155" s="97"/>
      <c r="W155" s="58">
        <f t="shared" si="79"/>
        <v>0</v>
      </c>
      <c r="X155" s="58">
        <f t="shared" si="75"/>
        <v>0</v>
      </c>
      <c r="Y155" s="99" t="e">
        <f t="shared" si="76"/>
        <v>#DIV/0!</v>
      </c>
      <c r="Z155" s="99" t="e">
        <f t="shared" si="77"/>
        <v>#DIV/0!</v>
      </c>
      <c r="AA155" s="2"/>
      <c r="AB155" s="109" t="str">
        <f t="shared" si="78"/>
        <v xml:space="preserve"> </v>
      </c>
    </row>
    <row r="156" spans="1:28" s="10" customFormat="1" ht="23.45" customHeight="1">
      <c r="A156" s="95"/>
      <c r="B156" s="100"/>
      <c r="C156" s="112"/>
      <c r="D156" s="100"/>
      <c r="E156" s="102"/>
      <c r="F156" s="102"/>
      <c r="G156" s="100"/>
      <c r="H156" s="100"/>
      <c r="I156" s="113"/>
      <c r="J156" s="114"/>
      <c r="K156" s="96">
        <v>1</v>
      </c>
      <c r="L156" s="96">
        <v>1</v>
      </c>
      <c r="M156" s="110">
        <f t="shared" si="66"/>
        <v>0</v>
      </c>
      <c r="N156" s="58">
        <f t="shared" si="67"/>
        <v>0</v>
      </c>
      <c r="O156" s="58">
        <f t="shared" si="68"/>
        <v>0</v>
      </c>
      <c r="P156" s="58">
        <f t="shared" si="69"/>
        <v>0</v>
      </c>
      <c r="Q156" s="58" t="str">
        <f>IF(C156=1,$D$858*K156*L156,IF(C156=2,$D$859*K156*L156,IF(C156=3,$D$860*K156*L156,IF(C156=4,0,IF(C156=5,$D$862*K156*L156,IF(C156=6,$D$863*K156*L156,IF(C156=7,$D$864*K156*L156,"Incorrect Code")))))))</f>
        <v>Incorrect Code</v>
      </c>
      <c r="R156" s="58">
        <f t="shared" si="70"/>
        <v>0</v>
      </c>
      <c r="S156" s="97">
        <f t="shared" si="71"/>
        <v>0</v>
      </c>
      <c r="T156" s="97">
        <v>0</v>
      </c>
      <c r="U156" s="98">
        <f t="shared" si="72"/>
        <v>0</v>
      </c>
      <c r="V156" s="97"/>
      <c r="W156" s="58">
        <f t="shared" si="79"/>
        <v>0</v>
      </c>
      <c r="X156" s="58">
        <f t="shared" si="75"/>
        <v>0</v>
      </c>
      <c r="Y156" s="99" t="e">
        <f t="shared" si="76"/>
        <v>#DIV/0!</v>
      </c>
      <c r="Z156" s="99" t="e">
        <f t="shared" si="77"/>
        <v>#DIV/0!</v>
      </c>
      <c r="AA156" s="2"/>
      <c r="AB156" s="109" t="str">
        <f t="shared" si="78"/>
        <v xml:space="preserve"> </v>
      </c>
    </row>
    <row r="157" spans="1:28" s="10" customFormat="1" ht="23.45" customHeight="1">
      <c r="A157" s="95"/>
      <c r="B157" s="100"/>
      <c r="C157" s="2"/>
      <c r="D157" s="100"/>
      <c r="E157" s="102"/>
      <c r="F157" s="102"/>
      <c r="G157" s="100"/>
      <c r="H157" s="100"/>
      <c r="I157" s="113"/>
      <c r="J157" s="114"/>
      <c r="K157" s="96">
        <v>1</v>
      </c>
      <c r="L157" s="96">
        <v>1</v>
      </c>
      <c r="M157" s="110">
        <f t="shared" si="66"/>
        <v>0</v>
      </c>
      <c r="N157" s="58">
        <f t="shared" si="67"/>
        <v>0</v>
      </c>
      <c r="O157" s="58">
        <f t="shared" si="68"/>
        <v>0</v>
      </c>
      <c r="P157" s="58">
        <f t="shared" si="69"/>
        <v>0</v>
      </c>
      <c r="Q157" s="58" t="str">
        <f>IF(C157=1,$D$858*K157*L157,IF(C157=2,$D$859*K157*L157,IF(C157=3,$D$860*K157*L157,IF(C157=4,0,IF(C157=5,$D$862*K157*L157,IF(C157=6,$D$863*K157*L157,IF(C157=7,$D$864*K157*L157,"Incorrect Code")))))))</f>
        <v>Incorrect Code</v>
      </c>
      <c r="R157" s="58">
        <f t="shared" si="70"/>
        <v>0</v>
      </c>
      <c r="S157" s="97">
        <f t="shared" si="71"/>
        <v>0</v>
      </c>
      <c r="T157" s="97">
        <v>0</v>
      </c>
      <c r="U157" s="98">
        <f t="shared" si="72"/>
        <v>0</v>
      </c>
      <c r="V157" s="97">
        <f>0.15*M157</f>
        <v>0</v>
      </c>
      <c r="W157" s="58">
        <f t="shared" si="79"/>
        <v>0</v>
      </c>
      <c r="X157" s="58">
        <f t="shared" si="75"/>
        <v>0</v>
      </c>
      <c r="Y157" s="99" t="e">
        <f t="shared" si="76"/>
        <v>#DIV/0!</v>
      </c>
      <c r="Z157" s="99" t="e">
        <f t="shared" si="77"/>
        <v>#DIV/0!</v>
      </c>
      <c r="AA157" s="2"/>
      <c r="AB157" s="109" t="str">
        <f t="shared" si="78"/>
        <v xml:space="preserve"> </v>
      </c>
    </row>
    <row r="158" spans="1:28" s="10" customFormat="1" ht="23.25" customHeight="1">
      <c r="A158" s="95"/>
      <c r="B158" s="100"/>
      <c r="C158" s="112"/>
      <c r="D158" s="100"/>
      <c r="E158" s="102"/>
      <c r="F158" s="102"/>
      <c r="G158" s="100"/>
      <c r="H158" s="100"/>
      <c r="I158" s="113"/>
      <c r="J158" s="114"/>
      <c r="K158" s="96">
        <v>1</v>
      </c>
      <c r="L158" s="96">
        <v>1</v>
      </c>
      <c r="M158" s="110">
        <f t="shared" si="66"/>
        <v>0</v>
      </c>
      <c r="N158" s="58">
        <f t="shared" si="67"/>
        <v>0</v>
      </c>
      <c r="O158" s="58">
        <f t="shared" si="68"/>
        <v>0</v>
      </c>
      <c r="P158" s="58">
        <f t="shared" si="69"/>
        <v>0</v>
      </c>
      <c r="Q158" s="58" t="str">
        <f>IF(C158=1,$D$858*K158*L158,IF(C158=2,$D$859*K158*L158,IF(C158=3,$D$860*K158*L158,IF(C158=4,0,IF(C158=5,$D$862*K158*L158,IF(C158=6,$D$863*K158*L158,IF(C158=7,$D$864*K158*L158,"Incorrect Code")))))))</f>
        <v>Incorrect Code</v>
      </c>
      <c r="R158" s="58">
        <f t="shared" si="70"/>
        <v>0</v>
      </c>
      <c r="S158" s="97">
        <f t="shared" si="71"/>
        <v>0</v>
      </c>
      <c r="T158" s="97">
        <v>0</v>
      </c>
      <c r="U158" s="98">
        <f t="shared" si="72"/>
        <v>0</v>
      </c>
      <c r="V158" s="97"/>
      <c r="W158" s="58">
        <f t="shared" si="79"/>
        <v>0</v>
      </c>
      <c r="X158" s="58">
        <f t="shared" si="75"/>
        <v>0</v>
      </c>
      <c r="Y158" s="99" t="e">
        <f t="shared" si="76"/>
        <v>#DIV/0!</v>
      </c>
      <c r="Z158" s="99" t="e">
        <f t="shared" si="77"/>
        <v>#DIV/0!</v>
      </c>
      <c r="AA158" s="2"/>
      <c r="AB158" s="109" t="str">
        <f t="shared" si="78"/>
        <v xml:space="preserve"> </v>
      </c>
    </row>
    <row r="159" spans="1:28" s="10" customFormat="1" ht="23.45" customHeight="1">
      <c r="A159" s="95"/>
      <c r="B159" s="100"/>
      <c r="C159" s="2"/>
      <c r="D159" s="100"/>
      <c r="E159" s="102"/>
      <c r="F159" s="102"/>
      <c r="G159" s="100"/>
      <c r="H159" s="100"/>
      <c r="I159" s="113"/>
      <c r="J159" s="114"/>
      <c r="K159" s="96">
        <v>1</v>
      </c>
      <c r="L159" s="96">
        <v>1</v>
      </c>
      <c r="M159" s="110">
        <f t="shared" si="66"/>
        <v>0</v>
      </c>
      <c r="N159" s="58">
        <f t="shared" si="67"/>
        <v>0</v>
      </c>
      <c r="O159" s="58">
        <f t="shared" si="68"/>
        <v>0</v>
      </c>
      <c r="P159" s="58">
        <f t="shared" si="69"/>
        <v>0</v>
      </c>
      <c r="Q159" s="58" t="str">
        <f>IF(C159=1,$D$858*K159*L159,IF(C159=2,$D$859*K159*L159,IF(C159=3,$D$860*K159*L159,IF(C159=4,0,IF(C159=5,$D$862*K159*L159,IF(C159=6,$D$863*K159*L159,IF(C159=7,$D$864*K159*L159,"Incorrect Code")))))))</f>
        <v>Incorrect Code</v>
      </c>
      <c r="R159" s="58">
        <f t="shared" si="70"/>
        <v>0</v>
      </c>
      <c r="S159" s="97">
        <f t="shared" si="71"/>
        <v>0</v>
      </c>
      <c r="T159" s="97">
        <v>0</v>
      </c>
      <c r="U159" s="98">
        <f t="shared" si="72"/>
        <v>0</v>
      </c>
      <c r="V159" s="97">
        <f>0.15*M159</f>
        <v>0</v>
      </c>
      <c r="W159" s="58">
        <f t="shared" si="79"/>
        <v>0</v>
      </c>
      <c r="X159" s="58">
        <f t="shared" si="75"/>
        <v>0</v>
      </c>
      <c r="Y159" s="99" t="e">
        <f t="shared" si="76"/>
        <v>#DIV/0!</v>
      </c>
      <c r="Z159" s="99" t="e">
        <f t="shared" si="77"/>
        <v>#DIV/0!</v>
      </c>
      <c r="AA159" s="2"/>
      <c r="AB159" s="109" t="str">
        <f t="shared" si="78"/>
        <v xml:space="preserve"> </v>
      </c>
    </row>
    <row r="160" spans="1:28" s="10" customFormat="1" ht="23.25" customHeight="1">
      <c r="A160" s="95"/>
      <c r="B160" s="100"/>
      <c r="C160" s="2"/>
      <c r="D160" s="100"/>
      <c r="E160" s="102"/>
      <c r="F160" s="102"/>
      <c r="G160" s="100"/>
      <c r="H160" s="100"/>
      <c r="I160" s="113"/>
      <c r="J160" s="114"/>
      <c r="K160" s="96">
        <v>1</v>
      </c>
      <c r="L160" s="96">
        <v>1</v>
      </c>
      <c r="M160" s="110">
        <f t="shared" si="66"/>
        <v>0</v>
      </c>
      <c r="N160" s="58">
        <f t="shared" si="67"/>
        <v>0</v>
      </c>
      <c r="O160" s="58">
        <f t="shared" si="68"/>
        <v>0</v>
      </c>
      <c r="P160" s="58">
        <f t="shared" si="69"/>
        <v>0</v>
      </c>
      <c r="Q160" s="58" t="str">
        <f>IF(C160=1,$D$858*K160*L160,IF(C160=2,$D$859*K160*L160,IF(C160=3,$D$860*K160*L160,IF(C160=4,0,IF(C160=5,$D$862*K160*L160,IF(C160=6,$D$863*K160*L160,IF(C160=7,$D$864*K160*L160,"Incorrect Code")))))))</f>
        <v>Incorrect Code</v>
      </c>
      <c r="R160" s="58">
        <f t="shared" si="70"/>
        <v>0</v>
      </c>
      <c r="S160" s="97">
        <f t="shared" si="71"/>
        <v>0</v>
      </c>
      <c r="T160" s="97">
        <v>0</v>
      </c>
      <c r="U160" s="98">
        <f t="shared" si="72"/>
        <v>0</v>
      </c>
      <c r="V160" s="97"/>
      <c r="W160" s="58">
        <f t="shared" si="79"/>
        <v>0</v>
      </c>
      <c r="X160" s="58">
        <f t="shared" si="75"/>
        <v>0</v>
      </c>
      <c r="Y160" s="99" t="e">
        <f t="shared" si="76"/>
        <v>#DIV/0!</v>
      </c>
      <c r="Z160" s="99" t="e">
        <f t="shared" si="77"/>
        <v>#DIV/0!</v>
      </c>
      <c r="AA160" s="2"/>
      <c r="AB160" s="109" t="str">
        <f t="shared" si="78"/>
        <v xml:space="preserve"> </v>
      </c>
    </row>
    <row r="161" spans="1:28" s="10" customFormat="1" ht="23.45" customHeight="1">
      <c r="A161" s="95"/>
      <c r="B161" s="100"/>
      <c r="C161" s="2"/>
      <c r="D161" s="100"/>
      <c r="E161" s="102"/>
      <c r="F161" s="102"/>
      <c r="G161" s="100"/>
      <c r="H161" s="100"/>
      <c r="I161" s="113"/>
      <c r="J161" s="114"/>
      <c r="K161" s="96">
        <v>1</v>
      </c>
      <c r="L161" s="96">
        <v>1</v>
      </c>
      <c r="M161" s="110">
        <f t="shared" si="66"/>
        <v>0</v>
      </c>
      <c r="N161" s="58">
        <f t="shared" si="67"/>
        <v>0</v>
      </c>
      <c r="O161" s="58">
        <f t="shared" si="68"/>
        <v>0</v>
      </c>
      <c r="P161" s="58">
        <f t="shared" si="69"/>
        <v>0</v>
      </c>
      <c r="Q161" s="58" t="str">
        <f>IF(C161=1,$D$858*K161*L161,IF(C161=2,$D$859*K161*L161,IF(C161=3,$D$860*K161*L161,IF(C161=4,0,IF(C161=5,$D$862*K161*L161,IF(C161=6,$D$863*K161*L161,IF(C161=7,$D$864*K161*L161,"Incorrect Code")))))))</f>
        <v>Incorrect Code</v>
      </c>
      <c r="R161" s="58">
        <f t="shared" si="70"/>
        <v>0</v>
      </c>
      <c r="S161" s="97">
        <f t="shared" si="71"/>
        <v>0</v>
      </c>
      <c r="T161" s="97">
        <v>0</v>
      </c>
      <c r="U161" s="98">
        <f t="shared" si="72"/>
        <v>0</v>
      </c>
      <c r="V161" s="97">
        <f>0.15*M161</f>
        <v>0</v>
      </c>
      <c r="W161" s="58">
        <f t="shared" si="79"/>
        <v>0</v>
      </c>
      <c r="X161" s="58">
        <f t="shared" si="75"/>
        <v>0</v>
      </c>
      <c r="Y161" s="99" t="e">
        <f t="shared" si="76"/>
        <v>#DIV/0!</v>
      </c>
      <c r="Z161" s="99" t="e">
        <f t="shared" si="77"/>
        <v>#DIV/0!</v>
      </c>
      <c r="AA161" s="2"/>
      <c r="AB161" s="109" t="str">
        <f t="shared" si="78"/>
        <v xml:space="preserve"> </v>
      </c>
    </row>
    <row r="162" spans="1:28" s="10" customFormat="1" ht="23.25" customHeight="1">
      <c r="A162" s="95"/>
      <c r="B162" s="100"/>
      <c r="C162" s="112"/>
      <c r="D162" s="100"/>
      <c r="E162" s="102"/>
      <c r="F162" s="102"/>
      <c r="G162" s="100"/>
      <c r="H162" s="100"/>
      <c r="I162" s="113"/>
      <c r="J162" s="114"/>
      <c r="K162" s="96">
        <v>1</v>
      </c>
      <c r="L162" s="96">
        <v>1</v>
      </c>
      <c r="M162" s="110">
        <f t="shared" si="66"/>
        <v>0</v>
      </c>
      <c r="N162" s="58">
        <f t="shared" si="67"/>
        <v>0</v>
      </c>
      <c r="O162" s="58">
        <f t="shared" si="68"/>
        <v>0</v>
      </c>
      <c r="P162" s="58">
        <f t="shared" si="69"/>
        <v>0</v>
      </c>
      <c r="Q162" s="58" t="str">
        <f>IF(C162=1,$D$858*K162*L162,IF(C162=2,$D$859*K162*L162,IF(C162=3,$D$860*K162*L162,IF(C162=4,0,IF(C162=5,$D$862*K162*L162,IF(C162=6,$D$863*K162*L162,IF(C162=7,$D$864*K162*L162,"Incorrect Code")))))))</f>
        <v>Incorrect Code</v>
      </c>
      <c r="R162" s="58">
        <f t="shared" si="70"/>
        <v>0</v>
      </c>
      <c r="S162" s="97">
        <f t="shared" si="71"/>
        <v>0</v>
      </c>
      <c r="T162" s="97">
        <v>0</v>
      </c>
      <c r="U162" s="98">
        <f t="shared" si="72"/>
        <v>0</v>
      </c>
      <c r="V162" s="97">
        <f>0.15*M162</f>
        <v>0</v>
      </c>
      <c r="W162" s="58">
        <f t="shared" si="79"/>
        <v>0</v>
      </c>
      <c r="X162" s="58">
        <f t="shared" si="75"/>
        <v>0</v>
      </c>
      <c r="Y162" s="99" t="e">
        <f t="shared" si="76"/>
        <v>#DIV/0!</v>
      </c>
      <c r="Z162" s="99" t="e">
        <f t="shared" si="77"/>
        <v>#DIV/0!</v>
      </c>
      <c r="AA162" s="2"/>
      <c r="AB162" s="109" t="str">
        <f t="shared" si="78"/>
        <v xml:space="preserve"> </v>
      </c>
    </row>
    <row r="163" spans="1:28" s="10" customFormat="1" ht="23.45" customHeight="1">
      <c r="A163" s="95"/>
      <c r="B163" s="100"/>
      <c r="C163" s="2"/>
      <c r="D163" s="100"/>
      <c r="E163" s="102"/>
      <c r="F163" s="102"/>
      <c r="G163" s="100"/>
      <c r="H163" s="100"/>
      <c r="I163" s="113"/>
      <c r="J163" s="114"/>
      <c r="K163" s="96">
        <v>1</v>
      </c>
      <c r="L163" s="96">
        <v>1</v>
      </c>
      <c r="M163" s="110">
        <f t="shared" si="66"/>
        <v>0</v>
      </c>
      <c r="N163" s="58">
        <f t="shared" si="67"/>
        <v>0</v>
      </c>
      <c r="O163" s="58">
        <f t="shared" si="68"/>
        <v>0</v>
      </c>
      <c r="P163" s="58">
        <f t="shared" si="69"/>
        <v>0</v>
      </c>
      <c r="Q163" s="58" t="str">
        <f>IF(C163=1,$D$858*K163*L163,IF(C163=2,$D$859*K163*L163,IF(C163=3,$D$860*K163*L163,IF(C163=4,0,IF(C163=5,$D$862*K163*L163,IF(C163=6,$D$863*K163*L163,IF(C163=7,$D$864*K163*L163,"Incorrect Code")))))))</f>
        <v>Incorrect Code</v>
      </c>
      <c r="R163" s="58">
        <f t="shared" si="70"/>
        <v>0</v>
      </c>
      <c r="S163" s="97">
        <f t="shared" si="71"/>
        <v>0</v>
      </c>
      <c r="T163" s="97">
        <v>0</v>
      </c>
      <c r="U163" s="98">
        <f t="shared" si="72"/>
        <v>0</v>
      </c>
      <c r="V163" s="97"/>
      <c r="W163" s="58">
        <f t="shared" si="79"/>
        <v>0</v>
      </c>
      <c r="X163" s="58">
        <f t="shared" si="75"/>
        <v>0</v>
      </c>
      <c r="Y163" s="99" t="e">
        <f t="shared" si="76"/>
        <v>#DIV/0!</v>
      </c>
      <c r="Z163" s="99" t="e">
        <f t="shared" si="77"/>
        <v>#DIV/0!</v>
      </c>
      <c r="AA163" s="2"/>
      <c r="AB163" s="109" t="str">
        <f t="shared" si="78"/>
        <v xml:space="preserve"> </v>
      </c>
    </row>
    <row r="164" spans="1:28" s="10" customFormat="1" ht="23.25" customHeight="1">
      <c r="A164" s="95"/>
      <c r="B164" s="100"/>
      <c r="C164" s="2"/>
      <c r="D164" s="100"/>
      <c r="E164" s="102"/>
      <c r="F164" s="102"/>
      <c r="G164" s="100"/>
      <c r="H164" s="100"/>
      <c r="I164" s="113"/>
      <c r="J164" s="114"/>
      <c r="K164" s="96">
        <v>1</v>
      </c>
      <c r="L164" s="96">
        <v>1</v>
      </c>
      <c r="M164" s="110">
        <f t="shared" si="66"/>
        <v>0</v>
      </c>
      <c r="N164" s="58">
        <f t="shared" si="67"/>
        <v>0</v>
      </c>
      <c r="O164" s="58">
        <f t="shared" si="68"/>
        <v>0</v>
      </c>
      <c r="P164" s="58">
        <f t="shared" si="69"/>
        <v>0</v>
      </c>
      <c r="Q164" s="58" t="str">
        <f>IF(C164=1,$D$858*K164*L164,IF(C164=2,$D$859*K164*L164,IF(C164=3,$D$860*K164*L164,IF(C164=4,0,IF(C164=5,$D$862*K164*L164,IF(C164=6,$D$863*K164*L164,IF(C164=7,$D$864*K164*L164,"Incorrect Code")))))))</f>
        <v>Incorrect Code</v>
      </c>
      <c r="R164" s="58">
        <f t="shared" si="70"/>
        <v>0</v>
      </c>
      <c r="S164" s="97">
        <f t="shared" si="71"/>
        <v>0</v>
      </c>
      <c r="T164" s="97">
        <v>0</v>
      </c>
      <c r="U164" s="98">
        <f t="shared" si="72"/>
        <v>0</v>
      </c>
      <c r="V164" s="97"/>
      <c r="W164" s="58">
        <f t="shared" si="79"/>
        <v>0</v>
      </c>
      <c r="X164" s="58">
        <f t="shared" si="75"/>
        <v>0</v>
      </c>
      <c r="Y164" s="99" t="e">
        <f t="shared" si="76"/>
        <v>#DIV/0!</v>
      </c>
      <c r="Z164" s="99" t="e">
        <f t="shared" si="77"/>
        <v>#DIV/0!</v>
      </c>
      <c r="AA164" s="2"/>
      <c r="AB164" s="109" t="str">
        <f t="shared" si="78"/>
        <v xml:space="preserve"> </v>
      </c>
    </row>
    <row r="165" spans="1:28" s="10" customFormat="1" ht="23.45" customHeight="1">
      <c r="A165" s="95"/>
      <c r="B165" s="100"/>
      <c r="C165" s="112"/>
      <c r="D165" s="100"/>
      <c r="E165" s="102"/>
      <c r="F165" s="102"/>
      <c r="G165" s="100"/>
      <c r="H165" s="100"/>
      <c r="I165" s="113"/>
      <c r="J165" s="114"/>
      <c r="K165" s="96">
        <v>1</v>
      </c>
      <c r="L165" s="96">
        <v>1</v>
      </c>
      <c r="M165" s="110">
        <f t="shared" si="66"/>
        <v>0</v>
      </c>
      <c r="N165" s="58">
        <f t="shared" si="67"/>
        <v>0</v>
      </c>
      <c r="O165" s="58">
        <f t="shared" si="68"/>
        <v>0</v>
      </c>
      <c r="P165" s="58">
        <f t="shared" si="69"/>
        <v>0</v>
      </c>
      <c r="Q165" s="58" t="str">
        <f>IF(C165=1,$D$858*K165*L165,IF(C165=2,$D$859*K165*L165,IF(C165=3,$D$860*K165*L165,IF(C165=4,0,IF(C165=5,$D$862*K165*L165,IF(C165=6,$D$863*K165*L165,IF(C165=7,$D$864*K165*L165,"Incorrect Code")))))))</f>
        <v>Incorrect Code</v>
      </c>
      <c r="R165" s="58">
        <f t="shared" si="70"/>
        <v>0</v>
      </c>
      <c r="S165" s="97">
        <f t="shared" si="71"/>
        <v>0</v>
      </c>
      <c r="T165" s="97">
        <v>0</v>
      </c>
      <c r="U165" s="98">
        <f t="shared" si="72"/>
        <v>0</v>
      </c>
      <c r="V165" s="97">
        <f>0.15*M165</f>
        <v>0</v>
      </c>
      <c r="W165" s="58">
        <f t="shared" si="79"/>
        <v>0</v>
      </c>
      <c r="X165" s="58">
        <f t="shared" si="75"/>
        <v>0</v>
      </c>
      <c r="Y165" s="99" t="e">
        <f t="shared" si="76"/>
        <v>#DIV/0!</v>
      </c>
      <c r="Z165" s="99" t="e">
        <f t="shared" si="77"/>
        <v>#DIV/0!</v>
      </c>
      <c r="AA165" s="2"/>
      <c r="AB165" s="109" t="str">
        <f t="shared" si="78"/>
        <v xml:space="preserve"> </v>
      </c>
    </row>
    <row r="166" spans="1:28" s="10" customFormat="1" ht="23.25" customHeight="1">
      <c r="A166" s="95"/>
      <c r="B166" s="100"/>
      <c r="C166" s="2"/>
      <c r="D166" s="100"/>
      <c r="E166" s="102"/>
      <c r="F166" s="102"/>
      <c r="G166" s="100"/>
      <c r="H166" s="100"/>
      <c r="I166" s="113"/>
      <c r="J166" s="114"/>
      <c r="K166" s="96">
        <v>1</v>
      </c>
      <c r="L166" s="96">
        <v>1</v>
      </c>
      <c r="M166" s="110">
        <f t="shared" si="66"/>
        <v>0</v>
      </c>
      <c r="N166" s="58">
        <f t="shared" si="67"/>
        <v>0</v>
      </c>
      <c r="O166" s="58">
        <f t="shared" si="68"/>
        <v>0</v>
      </c>
      <c r="P166" s="58">
        <f t="shared" si="69"/>
        <v>0</v>
      </c>
      <c r="Q166" s="58" t="str">
        <f>IF(C166=1,$D$858*K166*L166,IF(C166=2,$D$859*K166*L166,IF(C166=3,$D$860*K166*L166,IF(C166=4,0,IF(C166=5,$D$862*K166*L166,IF(C166=6,$D$863*K166*L166,IF(C166=7,$D$864*K166*L166,"Incorrect Code")))))))</f>
        <v>Incorrect Code</v>
      </c>
      <c r="R166" s="58">
        <f t="shared" si="70"/>
        <v>0</v>
      </c>
      <c r="S166" s="97">
        <f t="shared" si="71"/>
        <v>0</v>
      </c>
      <c r="T166" s="97">
        <v>0</v>
      </c>
      <c r="U166" s="98">
        <f t="shared" si="72"/>
        <v>0</v>
      </c>
      <c r="V166" s="97">
        <f>0.15*M166</f>
        <v>0</v>
      </c>
      <c r="W166" s="58">
        <f t="shared" si="79"/>
        <v>0</v>
      </c>
      <c r="X166" s="58">
        <f t="shared" si="75"/>
        <v>0</v>
      </c>
      <c r="Y166" s="99" t="e">
        <f t="shared" si="76"/>
        <v>#DIV/0!</v>
      </c>
      <c r="Z166" s="99" t="e">
        <f t="shared" si="77"/>
        <v>#DIV/0!</v>
      </c>
      <c r="AA166" s="2"/>
      <c r="AB166" s="109" t="str">
        <f t="shared" si="78"/>
        <v xml:space="preserve"> </v>
      </c>
    </row>
    <row r="167" spans="1:28" s="10" customFormat="1" ht="23.45" customHeight="1">
      <c r="A167" s="95"/>
      <c r="B167" s="100"/>
      <c r="C167" s="2"/>
      <c r="D167" s="100"/>
      <c r="E167" s="102"/>
      <c r="F167" s="102"/>
      <c r="G167" s="100"/>
      <c r="H167" s="100"/>
      <c r="I167" s="113"/>
      <c r="J167" s="114"/>
      <c r="K167" s="96">
        <v>1</v>
      </c>
      <c r="L167" s="96">
        <v>1</v>
      </c>
      <c r="M167" s="110">
        <f t="shared" si="66"/>
        <v>0</v>
      </c>
      <c r="N167" s="58">
        <f t="shared" si="67"/>
        <v>0</v>
      </c>
      <c r="O167" s="58">
        <f t="shared" si="68"/>
        <v>0</v>
      </c>
      <c r="P167" s="58">
        <f t="shared" si="69"/>
        <v>0</v>
      </c>
      <c r="Q167" s="58" t="str">
        <f>IF(C167=1,$D$858*K167*L167,IF(C167=2,$D$859*K167*L167,IF(C167=3,$D$860*K167*L167,IF(C167=4,0,IF(C167=5,$D$862*K167*L167,IF(C167=6,$D$863*K167*L167,IF(C167=7,$D$864*K167*L167,"Incorrect Code")))))))</f>
        <v>Incorrect Code</v>
      </c>
      <c r="R167" s="58">
        <f t="shared" si="70"/>
        <v>0</v>
      </c>
      <c r="S167" s="97">
        <f t="shared" si="71"/>
        <v>0</v>
      </c>
      <c r="T167" s="97">
        <v>0</v>
      </c>
      <c r="U167" s="98">
        <f t="shared" si="72"/>
        <v>0</v>
      </c>
      <c r="V167" s="97"/>
      <c r="W167" s="58">
        <f t="shared" si="79"/>
        <v>0</v>
      </c>
      <c r="X167" s="58">
        <f t="shared" si="75"/>
        <v>0</v>
      </c>
      <c r="Y167" s="99" t="e">
        <f t="shared" si="76"/>
        <v>#DIV/0!</v>
      </c>
      <c r="Z167" s="99" t="e">
        <f t="shared" si="77"/>
        <v>#DIV/0!</v>
      </c>
      <c r="AA167" s="2"/>
      <c r="AB167" s="109" t="str">
        <f t="shared" si="78"/>
        <v xml:space="preserve"> </v>
      </c>
    </row>
    <row r="168" spans="1:28" s="10" customFormat="1" ht="23.25" customHeight="1">
      <c r="A168" s="95"/>
      <c r="B168" s="100"/>
      <c r="C168" s="112"/>
      <c r="D168" s="100"/>
      <c r="E168" s="102"/>
      <c r="F168" s="102"/>
      <c r="G168" s="100"/>
      <c r="H168" s="100"/>
      <c r="I168" s="113"/>
      <c r="J168" s="114"/>
      <c r="K168" s="96">
        <v>1</v>
      </c>
      <c r="L168" s="96">
        <v>1</v>
      </c>
      <c r="M168" s="110">
        <f t="shared" si="66"/>
        <v>0</v>
      </c>
      <c r="N168" s="58">
        <f t="shared" si="67"/>
        <v>0</v>
      </c>
      <c r="O168" s="58">
        <f t="shared" si="68"/>
        <v>0</v>
      </c>
      <c r="P168" s="58">
        <f t="shared" si="69"/>
        <v>0</v>
      </c>
      <c r="Q168" s="58" t="str">
        <f>IF(C168=1,$D$858*K168*L168,IF(C168=2,$D$859*K168*L168,IF(C168=3,$D$860*K168*L168,IF(C168=4,0,IF(C168=5,$D$862*K168*L168,IF(C168=6,$D$863*K168*L168,IF(C168=7,$D$864*K168*L168,"Incorrect Code")))))))</f>
        <v>Incorrect Code</v>
      </c>
      <c r="R168" s="58">
        <f t="shared" si="70"/>
        <v>0</v>
      </c>
      <c r="S168" s="97">
        <f t="shared" si="71"/>
        <v>0</v>
      </c>
      <c r="T168" s="97">
        <v>0</v>
      </c>
      <c r="U168" s="98">
        <f t="shared" si="72"/>
        <v>0</v>
      </c>
      <c r="V168" s="97">
        <f t="shared" ref="V168:V173" si="82">0.15*M168</f>
        <v>0</v>
      </c>
      <c r="W168" s="58">
        <f t="shared" si="79"/>
        <v>0</v>
      </c>
      <c r="X168" s="58">
        <f t="shared" si="75"/>
        <v>0</v>
      </c>
      <c r="Y168" s="99" t="e">
        <f t="shared" si="76"/>
        <v>#DIV/0!</v>
      </c>
      <c r="Z168" s="99" t="e">
        <f t="shared" si="77"/>
        <v>#DIV/0!</v>
      </c>
      <c r="AA168" s="2"/>
      <c r="AB168" s="109" t="str">
        <f t="shared" si="78"/>
        <v xml:space="preserve"> </v>
      </c>
    </row>
    <row r="169" spans="1:28" s="10" customFormat="1" ht="23.45" customHeight="1">
      <c r="A169" s="95"/>
      <c r="B169" s="100"/>
      <c r="C169" s="2"/>
      <c r="D169" s="100"/>
      <c r="E169" s="102"/>
      <c r="F169" s="102"/>
      <c r="G169" s="100"/>
      <c r="H169" s="100"/>
      <c r="I169" s="113"/>
      <c r="J169" s="114"/>
      <c r="K169" s="96">
        <v>1</v>
      </c>
      <c r="L169" s="96">
        <v>1</v>
      </c>
      <c r="M169" s="110">
        <f t="shared" ref="M169:M232" si="83">J169*K169*L169</f>
        <v>0</v>
      </c>
      <c r="N169" s="58">
        <f t="shared" ref="N169:N232" si="84">M169*0.1446</f>
        <v>0</v>
      </c>
      <c r="O169" s="58">
        <f t="shared" ref="O169:O232" si="85">IF(M169&gt;160200,9114+M169*0.0145,M169*0.0765)</f>
        <v>0</v>
      </c>
      <c r="P169" s="58">
        <f t="shared" ref="P169:P232" si="86">M169*$P$4</f>
        <v>0</v>
      </c>
      <c r="Q169" s="58" t="str">
        <f>IF(C169=1,$D$858*K169*L169,IF(C169=2,$D$859*K169*L169,IF(C169=3,$D$860*K169*L169,IF(C169=4,0,IF(C169=5,$D$862*K169*L169,IF(C169=6,$D$863*K169*L169,IF(C169=7,$D$864*K169*L169,"Incorrect Code")))))))</f>
        <v>Incorrect Code</v>
      </c>
      <c r="R169" s="58">
        <f t="shared" ref="R169:R232" si="87">M169*$R$4</f>
        <v>0</v>
      </c>
      <c r="S169" s="97">
        <f t="shared" ref="S169:S232" si="88">$S$4*M169</f>
        <v>0</v>
      </c>
      <c r="T169" s="97">
        <v>0</v>
      </c>
      <c r="U169" s="98">
        <f t="shared" ref="U169:U232" si="89">IF(I169="Yes",$U$4*K169,0)</f>
        <v>0</v>
      </c>
      <c r="V169" s="97">
        <f t="shared" si="82"/>
        <v>0</v>
      </c>
      <c r="W169" s="58">
        <f t="shared" si="79"/>
        <v>0</v>
      </c>
      <c r="X169" s="58">
        <f t="shared" ref="X169:X232" si="90">W169+M169</f>
        <v>0</v>
      </c>
      <c r="Y169" s="99" t="e">
        <f t="shared" ref="Y169:Y232" si="91">+M169/X169</f>
        <v>#DIV/0!</v>
      </c>
      <c r="Z169" s="99" t="e">
        <f t="shared" ref="Z169:Z232" si="92">W169/X169</f>
        <v>#DIV/0!</v>
      </c>
      <c r="AA169" s="2"/>
      <c r="AB169" s="109" t="str">
        <f t="shared" ref="AB169:AB232" si="93">CONCATENATE(B169," ",A169)</f>
        <v xml:space="preserve"> </v>
      </c>
    </row>
    <row r="170" spans="1:28" s="10" customFormat="1" ht="23.25" customHeight="1">
      <c r="A170" s="95"/>
      <c r="B170" s="100"/>
      <c r="C170" s="2"/>
      <c r="D170" s="100"/>
      <c r="E170" s="102"/>
      <c r="F170" s="102"/>
      <c r="G170" s="100"/>
      <c r="H170" s="100"/>
      <c r="I170" s="113"/>
      <c r="J170" s="114"/>
      <c r="K170" s="96">
        <v>1</v>
      </c>
      <c r="L170" s="96">
        <v>1</v>
      </c>
      <c r="M170" s="110">
        <f t="shared" si="83"/>
        <v>0</v>
      </c>
      <c r="N170" s="58">
        <f t="shared" si="84"/>
        <v>0</v>
      </c>
      <c r="O170" s="58">
        <f t="shared" si="85"/>
        <v>0</v>
      </c>
      <c r="P170" s="58">
        <f t="shared" si="86"/>
        <v>0</v>
      </c>
      <c r="Q170" s="58" t="str">
        <f>IF(C170=1,$D$858*K170*L170,IF(C170=2,$D$859*K170*L170,IF(C170=3,$D$860*K170*L170,IF(C170=4,0,IF(C170=5,$D$862*K170*L170,IF(C170=6,$D$863*K170*L170,IF(C170=7,$D$864*K170*L170,"Incorrect Code")))))))</f>
        <v>Incorrect Code</v>
      </c>
      <c r="R170" s="58">
        <f t="shared" si="87"/>
        <v>0</v>
      </c>
      <c r="S170" s="97">
        <f t="shared" si="88"/>
        <v>0</v>
      </c>
      <c r="T170" s="97">
        <v>0</v>
      </c>
      <c r="U170" s="98">
        <f t="shared" si="89"/>
        <v>0</v>
      </c>
      <c r="V170" s="97">
        <f t="shared" si="82"/>
        <v>0</v>
      </c>
      <c r="W170" s="58">
        <f t="shared" si="79"/>
        <v>0</v>
      </c>
      <c r="X170" s="58">
        <f t="shared" si="90"/>
        <v>0</v>
      </c>
      <c r="Y170" s="99" t="e">
        <f t="shared" si="91"/>
        <v>#DIV/0!</v>
      </c>
      <c r="Z170" s="99" t="e">
        <f t="shared" si="92"/>
        <v>#DIV/0!</v>
      </c>
      <c r="AA170" s="2"/>
      <c r="AB170" s="109" t="str">
        <f t="shared" si="93"/>
        <v xml:space="preserve"> </v>
      </c>
    </row>
    <row r="171" spans="1:28" s="10" customFormat="1" ht="23.45" customHeight="1">
      <c r="A171" s="95"/>
      <c r="B171" s="100"/>
      <c r="C171" s="112"/>
      <c r="D171" s="100"/>
      <c r="E171" s="102"/>
      <c r="F171" s="102"/>
      <c r="G171" s="100"/>
      <c r="H171" s="100"/>
      <c r="I171" s="113"/>
      <c r="J171" s="114"/>
      <c r="K171" s="96">
        <v>1</v>
      </c>
      <c r="L171" s="96">
        <v>1</v>
      </c>
      <c r="M171" s="110">
        <f t="shared" si="83"/>
        <v>0</v>
      </c>
      <c r="N171" s="58">
        <f t="shared" si="84"/>
        <v>0</v>
      </c>
      <c r="O171" s="58">
        <f t="shared" si="85"/>
        <v>0</v>
      </c>
      <c r="P171" s="58">
        <f t="shared" si="86"/>
        <v>0</v>
      </c>
      <c r="Q171" s="58" t="str">
        <f>IF(C171=1,$D$858*K171*L171,IF(C171=2,$D$859*K171*L171,IF(C171=3,$D$860*K171*L171,IF(C171=4,0,IF(C171=5,$D$862*K171*L171,IF(C171=6,$D$863*K171*L171,IF(C171=7,$D$864*K171*L171,"Incorrect Code")))))))</f>
        <v>Incorrect Code</v>
      </c>
      <c r="R171" s="58">
        <f t="shared" si="87"/>
        <v>0</v>
      </c>
      <c r="S171" s="97">
        <f t="shared" si="88"/>
        <v>0</v>
      </c>
      <c r="T171" s="97">
        <v>0</v>
      </c>
      <c r="U171" s="98">
        <f t="shared" si="89"/>
        <v>0</v>
      </c>
      <c r="V171" s="97">
        <f t="shared" si="82"/>
        <v>0</v>
      </c>
      <c r="W171" s="58">
        <f t="shared" si="79"/>
        <v>0</v>
      </c>
      <c r="X171" s="58">
        <f t="shared" si="90"/>
        <v>0</v>
      </c>
      <c r="Y171" s="99" t="e">
        <f t="shared" si="91"/>
        <v>#DIV/0!</v>
      </c>
      <c r="Z171" s="99" t="e">
        <f t="shared" si="92"/>
        <v>#DIV/0!</v>
      </c>
      <c r="AA171" s="2"/>
      <c r="AB171" s="109" t="str">
        <f t="shared" si="93"/>
        <v xml:space="preserve"> </v>
      </c>
    </row>
    <row r="172" spans="1:28" s="10" customFormat="1" ht="23.25" customHeight="1">
      <c r="A172" s="95"/>
      <c r="B172" s="100"/>
      <c r="C172" s="2"/>
      <c r="D172" s="100"/>
      <c r="E172" s="102"/>
      <c r="F172" s="102"/>
      <c r="G172" s="100"/>
      <c r="H172" s="100"/>
      <c r="I172" s="113"/>
      <c r="J172" s="114"/>
      <c r="K172" s="96">
        <v>1</v>
      </c>
      <c r="L172" s="96">
        <v>1</v>
      </c>
      <c r="M172" s="110">
        <f t="shared" si="83"/>
        <v>0</v>
      </c>
      <c r="N172" s="58">
        <f t="shared" si="84"/>
        <v>0</v>
      </c>
      <c r="O172" s="58">
        <f t="shared" si="85"/>
        <v>0</v>
      </c>
      <c r="P172" s="58">
        <f t="shared" si="86"/>
        <v>0</v>
      </c>
      <c r="Q172" s="58" t="str">
        <f>IF(C172=1,$D$858*K172*L172,IF(C172=2,$D$859*K172*L172,IF(C172=3,$D$860*K172*L172,IF(C172=4,0,IF(C172=5,$D$862*K172*L172,IF(C172=6,$D$863*K172*L172,IF(C172=7,$D$864*K172*L172,"Incorrect Code")))))))</f>
        <v>Incorrect Code</v>
      </c>
      <c r="R172" s="58">
        <f t="shared" si="87"/>
        <v>0</v>
      </c>
      <c r="S172" s="97">
        <f t="shared" si="88"/>
        <v>0</v>
      </c>
      <c r="T172" s="97">
        <v>0</v>
      </c>
      <c r="U172" s="98">
        <f t="shared" si="89"/>
        <v>0</v>
      </c>
      <c r="V172" s="97">
        <f t="shared" si="82"/>
        <v>0</v>
      </c>
      <c r="W172" s="58">
        <f t="shared" si="79"/>
        <v>0</v>
      </c>
      <c r="X172" s="58">
        <f t="shared" si="90"/>
        <v>0</v>
      </c>
      <c r="Y172" s="99" t="e">
        <f t="shared" si="91"/>
        <v>#DIV/0!</v>
      </c>
      <c r="Z172" s="99" t="e">
        <f t="shared" si="92"/>
        <v>#DIV/0!</v>
      </c>
      <c r="AA172" s="2"/>
      <c r="AB172" s="109" t="str">
        <f t="shared" si="93"/>
        <v xml:space="preserve"> </v>
      </c>
    </row>
    <row r="173" spans="1:28" s="10" customFormat="1" ht="23.45" customHeight="1">
      <c r="A173" s="95"/>
      <c r="B173" s="100"/>
      <c r="C173" s="2"/>
      <c r="D173" s="100"/>
      <c r="E173" s="102"/>
      <c r="F173" s="102"/>
      <c r="G173" s="100"/>
      <c r="H173" s="100"/>
      <c r="I173" s="113"/>
      <c r="J173" s="114"/>
      <c r="K173" s="96">
        <v>1</v>
      </c>
      <c r="L173" s="96">
        <v>1</v>
      </c>
      <c r="M173" s="110">
        <f t="shared" si="83"/>
        <v>0</v>
      </c>
      <c r="N173" s="58">
        <f t="shared" si="84"/>
        <v>0</v>
      </c>
      <c r="O173" s="58">
        <f t="shared" si="85"/>
        <v>0</v>
      </c>
      <c r="P173" s="58">
        <f t="shared" si="86"/>
        <v>0</v>
      </c>
      <c r="Q173" s="58" t="str">
        <f>IF(C173=1,$D$858*K173*L173,IF(C173=2,$D$859*K173*L173,IF(C173=3,$D$860*K173*L173,IF(C173=4,0,IF(C173=5,$D$862*K173*L173,IF(C173=6,$D$863*K173*L173,IF(C173=7,$D$864*K173*L173,"Incorrect Code")))))))</f>
        <v>Incorrect Code</v>
      </c>
      <c r="R173" s="58">
        <f t="shared" si="87"/>
        <v>0</v>
      </c>
      <c r="S173" s="97">
        <f t="shared" si="88"/>
        <v>0</v>
      </c>
      <c r="T173" s="97">
        <v>0</v>
      </c>
      <c r="U173" s="98">
        <f t="shared" si="89"/>
        <v>0</v>
      </c>
      <c r="V173" s="97">
        <f t="shared" si="82"/>
        <v>0</v>
      </c>
      <c r="W173" s="58">
        <f t="shared" si="79"/>
        <v>0</v>
      </c>
      <c r="X173" s="58">
        <f t="shared" si="90"/>
        <v>0</v>
      </c>
      <c r="Y173" s="99" t="e">
        <f t="shared" si="91"/>
        <v>#DIV/0!</v>
      </c>
      <c r="Z173" s="99" t="e">
        <f t="shared" si="92"/>
        <v>#DIV/0!</v>
      </c>
      <c r="AA173" s="2"/>
      <c r="AB173" s="109" t="str">
        <f t="shared" si="93"/>
        <v xml:space="preserve"> </v>
      </c>
    </row>
    <row r="174" spans="1:28" s="10" customFormat="1" ht="23.25" customHeight="1">
      <c r="A174" s="95"/>
      <c r="B174" s="100"/>
      <c r="C174" s="112"/>
      <c r="D174" s="100"/>
      <c r="E174" s="102"/>
      <c r="F174" s="102"/>
      <c r="G174" s="100"/>
      <c r="H174" s="100"/>
      <c r="I174" s="113"/>
      <c r="J174" s="114"/>
      <c r="K174" s="96">
        <v>1</v>
      </c>
      <c r="L174" s="96">
        <v>1</v>
      </c>
      <c r="M174" s="110">
        <f t="shared" si="83"/>
        <v>0</v>
      </c>
      <c r="N174" s="58">
        <f t="shared" si="84"/>
        <v>0</v>
      </c>
      <c r="O174" s="58">
        <f t="shared" si="85"/>
        <v>0</v>
      </c>
      <c r="P174" s="58">
        <f t="shared" si="86"/>
        <v>0</v>
      </c>
      <c r="Q174" s="58" t="str">
        <f>IF(C174=1,$D$858*K174*L174,IF(C174=2,$D$859*K174*L174,IF(C174=3,$D$860*K174*L174,IF(C174=4,0,IF(C174=5,$D$862*K174*L174,IF(C174=6,$D$863*K174*L174,IF(C174=7,$D$864*K174*L174,"Incorrect Code")))))))</f>
        <v>Incorrect Code</v>
      </c>
      <c r="R174" s="58">
        <f t="shared" si="87"/>
        <v>0</v>
      </c>
      <c r="S174" s="97">
        <f t="shared" si="88"/>
        <v>0</v>
      </c>
      <c r="T174" s="97">
        <v>0</v>
      </c>
      <c r="U174" s="98">
        <f t="shared" si="89"/>
        <v>0</v>
      </c>
      <c r="V174" s="97"/>
      <c r="W174" s="58">
        <f t="shared" si="79"/>
        <v>0</v>
      </c>
      <c r="X174" s="58">
        <f t="shared" si="90"/>
        <v>0</v>
      </c>
      <c r="Y174" s="99" t="e">
        <f t="shared" si="91"/>
        <v>#DIV/0!</v>
      </c>
      <c r="Z174" s="99" t="e">
        <f t="shared" si="92"/>
        <v>#DIV/0!</v>
      </c>
      <c r="AA174" s="2"/>
      <c r="AB174" s="109" t="str">
        <f t="shared" si="93"/>
        <v xml:space="preserve"> </v>
      </c>
    </row>
    <row r="175" spans="1:28" s="10" customFormat="1" ht="23.45" customHeight="1">
      <c r="A175" s="95"/>
      <c r="B175" s="100"/>
      <c r="C175" s="112"/>
      <c r="D175" s="100"/>
      <c r="E175" s="102"/>
      <c r="F175" s="102"/>
      <c r="G175" s="100"/>
      <c r="H175" s="100"/>
      <c r="I175" s="113"/>
      <c r="J175" s="114"/>
      <c r="K175" s="96">
        <v>1</v>
      </c>
      <c r="L175" s="96">
        <v>1</v>
      </c>
      <c r="M175" s="110">
        <f t="shared" si="83"/>
        <v>0</v>
      </c>
      <c r="N175" s="58">
        <f t="shared" si="84"/>
        <v>0</v>
      </c>
      <c r="O175" s="58">
        <f t="shared" si="85"/>
        <v>0</v>
      </c>
      <c r="P175" s="58">
        <f t="shared" si="86"/>
        <v>0</v>
      </c>
      <c r="Q175" s="58" t="str">
        <f>IF(C175=1,$D$858*K175*L175,IF(C175=2,$D$859*K175*L175,IF(C175=3,$D$860*K175*L175,IF(C175=4,0,IF(C175=5,$D$862*K175*L175,IF(C175=6,$D$863*K175*L175,IF(C175=7,$D$864*K175*L175,"Incorrect Code")))))))</f>
        <v>Incorrect Code</v>
      </c>
      <c r="R175" s="58">
        <f t="shared" si="87"/>
        <v>0</v>
      </c>
      <c r="S175" s="97">
        <f t="shared" si="88"/>
        <v>0</v>
      </c>
      <c r="T175" s="97">
        <v>0</v>
      </c>
      <c r="U175" s="98">
        <f t="shared" si="89"/>
        <v>0</v>
      </c>
      <c r="V175" s="97">
        <f>0.15*M175</f>
        <v>0</v>
      </c>
      <c r="W175" s="58">
        <f t="shared" ref="W175:W216" si="94">SUM(N175:V175)</f>
        <v>0</v>
      </c>
      <c r="X175" s="58">
        <f t="shared" si="90"/>
        <v>0</v>
      </c>
      <c r="Y175" s="99" t="e">
        <f t="shared" si="91"/>
        <v>#DIV/0!</v>
      </c>
      <c r="Z175" s="99" t="e">
        <f t="shared" si="92"/>
        <v>#DIV/0!</v>
      </c>
      <c r="AA175" s="2"/>
      <c r="AB175" s="109" t="str">
        <f t="shared" si="93"/>
        <v xml:space="preserve"> </v>
      </c>
    </row>
    <row r="176" spans="1:28" s="10" customFormat="1" ht="23.45" customHeight="1">
      <c r="A176" s="95"/>
      <c r="B176" s="100"/>
      <c r="C176" s="2"/>
      <c r="D176" s="100"/>
      <c r="E176" s="102"/>
      <c r="F176" s="102"/>
      <c r="G176" s="100"/>
      <c r="H176" s="100"/>
      <c r="I176" s="113"/>
      <c r="J176" s="114"/>
      <c r="K176" s="96">
        <v>1</v>
      </c>
      <c r="L176" s="96">
        <v>1</v>
      </c>
      <c r="M176" s="110">
        <f t="shared" si="83"/>
        <v>0</v>
      </c>
      <c r="N176" s="58">
        <f t="shared" si="84"/>
        <v>0</v>
      </c>
      <c r="O176" s="58">
        <f t="shared" si="85"/>
        <v>0</v>
      </c>
      <c r="P176" s="58">
        <f t="shared" si="86"/>
        <v>0</v>
      </c>
      <c r="Q176" s="58" t="str">
        <f>IF(C176=1,$D$858*K176*L176,IF(C176=2,$D$859*K176*L176,IF(C176=3,$D$860*K176*L176,IF(C176=4,0,IF(C176=5,$D$862*K176*L176,IF(C176=6,$D$863*K176*L176,IF(C176=7,$D$864*K176*L176,"Incorrect Code")))))))</f>
        <v>Incorrect Code</v>
      </c>
      <c r="R176" s="58">
        <f t="shared" si="87"/>
        <v>0</v>
      </c>
      <c r="S176" s="97">
        <f t="shared" si="88"/>
        <v>0</v>
      </c>
      <c r="T176" s="97">
        <v>0</v>
      </c>
      <c r="U176" s="98">
        <f t="shared" si="89"/>
        <v>0</v>
      </c>
      <c r="V176" s="97"/>
      <c r="W176" s="58">
        <f t="shared" si="94"/>
        <v>0</v>
      </c>
      <c r="X176" s="58">
        <f t="shared" si="90"/>
        <v>0</v>
      </c>
      <c r="Y176" s="99" t="e">
        <f t="shared" si="91"/>
        <v>#DIV/0!</v>
      </c>
      <c r="Z176" s="99" t="e">
        <f t="shared" si="92"/>
        <v>#DIV/0!</v>
      </c>
      <c r="AA176" s="2"/>
      <c r="AB176" s="109" t="str">
        <f t="shared" si="93"/>
        <v xml:space="preserve"> </v>
      </c>
    </row>
    <row r="177" spans="1:28" s="10" customFormat="1" ht="23.25" customHeight="1">
      <c r="A177" s="95"/>
      <c r="B177" s="100"/>
      <c r="C177" s="2"/>
      <c r="D177" s="100"/>
      <c r="E177" s="102"/>
      <c r="F177" s="102"/>
      <c r="G177" s="100"/>
      <c r="H177" s="100"/>
      <c r="I177" s="113"/>
      <c r="J177" s="114"/>
      <c r="K177" s="96">
        <v>1</v>
      </c>
      <c r="L177" s="96">
        <v>1</v>
      </c>
      <c r="M177" s="110">
        <f t="shared" si="83"/>
        <v>0</v>
      </c>
      <c r="N177" s="58">
        <f t="shared" si="84"/>
        <v>0</v>
      </c>
      <c r="O177" s="58">
        <f t="shared" si="85"/>
        <v>0</v>
      </c>
      <c r="P177" s="58">
        <f t="shared" si="86"/>
        <v>0</v>
      </c>
      <c r="Q177" s="58" t="str">
        <f>IF(C177=1,$D$858*K177*L177,IF(C177=2,$D$859*K177*L177,IF(C177=3,$D$860*K177*L177,IF(C177=4,0,IF(C177=5,$D$862*K177*L177,IF(C177=6,$D$863*K177*L177,IF(C177=7,$D$864*K177*L177,"Incorrect Code")))))))</f>
        <v>Incorrect Code</v>
      </c>
      <c r="R177" s="58">
        <f t="shared" si="87"/>
        <v>0</v>
      </c>
      <c r="S177" s="97">
        <f t="shared" si="88"/>
        <v>0</v>
      </c>
      <c r="T177" s="97">
        <v>0</v>
      </c>
      <c r="U177" s="98">
        <f t="shared" si="89"/>
        <v>0</v>
      </c>
      <c r="V177" s="97"/>
      <c r="W177" s="58">
        <f t="shared" si="94"/>
        <v>0</v>
      </c>
      <c r="X177" s="58">
        <f t="shared" si="90"/>
        <v>0</v>
      </c>
      <c r="Y177" s="99" t="e">
        <f t="shared" si="91"/>
        <v>#DIV/0!</v>
      </c>
      <c r="Z177" s="99" t="e">
        <f t="shared" si="92"/>
        <v>#DIV/0!</v>
      </c>
      <c r="AA177" s="2"/>
      <c r="AB177" s="109" t="str">
        <f t="shared" si="93"/>
        <v xml:space="preserve"> </v>
      </c>
    </row>
    <row r="178" spans="1:28" s="10" customFormat="1" ht="23.45" customHeight="1">
      <c r="A178" s="95"/>
      <c r="B178" s="100"/>
      <c r="C178" s="112"/>
      <c r="D178" s="100"/>
      <c r="E178" s="102"/>
      <c r="F178" s="102"/>
      <c r="G178" s="100"/>
      <c r="H178" s="100"/>
      <c r="I178" s="113"/>
      <c r="J178" s="114"/>
      <c r="K178" s="96">
        <v>1</v>
      </c>
      <c r="L178" s="96">
        <v>1</v>
      </c>
      <c r="M178" s="110">
        <f t="shared" si="83"/>
        <v>0</v>
      </c>
      <c r="N178" s="58">
        <f t="shared" si="84"/>
        <v>0</v>
      </c>
      <c r="O178" s="58">
        <f t="shared" si="85"/>
        <v>0</v>
      </c>
      <c r="P178" s="58">
        <f t="shared" si="86"/>
        <v>0</v>
      </c>
      <c r="Q178" s="58" t="str">
        <f>IF(C178=1,$D$858*K178*L178,IF(C178=2,$D$859*K178*L178,IF(C178=3,$D$860*K178*L178,IF(C178=4,0,IF(C178=5,$D$862*K178*L178,IF(C178=6,$D$863*K178*L178,IF(C178=7,$D$864*K178*L178,"Incorrect Code")))))))</f>
        <v>Incorrect Code</v>
      </c>
      <c r="R178" s="58">
        <f t="shared" si="87"/>
        <v>0</v>
      </c>
      <c r="S178" s="97">
        <f t="shared" si="88"/>
        <v>0</v>
      </c>
      <c r="T178" s="97">
        <v>0</v>
      </c>
      <c r="U178" s="98">
        <f t="shared" si="89"/>
        <v>0</v>
      </c>
      <c r="V178" s="97">
        <f>0.15*M178</f>
        <v>0</v>
      </c>
      <c r="W178" s="58">
        <f t="shared" si="94"/>
        <v>0</v>
      </c>
      <c r="X178" s="58">
        <f t="shared" si="90"/>
        <v>0</v>
      </c>
      <c r="Y178" s="99" t="e">
        <f t="shared" si="91"/>
        <v>#DIV/0!</v>
      </c>
      <c r="Z178" s="99" t="e">
        <f t="shared" si="92"/>
        <v>#DIV/0!</v>
      </c>
      <c r="AA178" s="2"/>
      <c r="AB178" s="109" t="str">
        <f t="shared" si="93"/>
        <v xml:space="preserve"> </v>
      </c>
    </row>
    <row r="179" spans="1:28" s="10" customFormat="1" ht="23.25" customHeight="1">
      <c r="A179" s="95"/>
      <c r="B179" s="100"/>
      <c r="C179" s="2"/>
      <c r="D179" s="100"/>
      <c r="E179" s="102"/>
      <c r="F179" s="102"/>
      <c r="G179" s="100"/>
      <c r="H179" s="100"/>
      <c r="I179" s="113"/>
      <c r="J179" s="114"/>
      <c r="K179" s="96">
        <v>1</v>
      </c>
      <c r="L179" s="96">
        <v>1</v>
      </c>
      <c r="M179" s="110">
        <f t="shared" si="83"/>
        <v>0</v>
      </c>
      <c r="N179" s="58">
        <f t="shared" si="84"/>
        <v>0</v>
      </c>
      <c r="O179" s="58">
        <f t="shared" si="85"/>
        <v>0</v>
      </c>
      <c r="P179" s="58">
        <f t="shared" si="86"/>
        <v>0</v>
      </c>
      <c r="Q179" s="58" t="str">
        <f>IF(C179=1,$D$858*K179*L179,IF(C179=2,$D$859*K179*L179,IF(C179=3,$D$860*K179*L179,IF(C179=4,0,IF(C179=5,$D$862*K179*L179,IF(C179=6,$D$863*K179*L179,IF(C179=7,$D$864*K179*L179,"Incorrect Code")))))))</f>
        <v>Incorrect Code</v>
      </c>
      <c r="R179" s="58">
        <f t="shared" si="87"/>
        <v>0</v>
      </c>
      <c r="S179" s="97">
        <f t="shared" si="88"/>
        <v>0</v>
      </c>
      <c r="T179" s="97">
        <v>0</v>
      </c>
      <c r="U179" s="98">
        <f t="shared" si="89"/>
        <v>0</v>
      </c>
      <c r="V179" s="97"/>
      <c r="W179" s="58">
        <f t="shared" si="94"/>
        <v>0</v>
      </c>
      <c r="X179" s="58">
        <f t="shared" si="90"/>
        <v>0</v>
      </c>
      <c r="Y179" s="99" t="e">
        <f t="shared" si="91"/>
        <v>#DIV/0!</v>
      </c>
      <c r="Z179" s="99" t="e">
        <f t="shared" si="92"/>
        <v>#DIV/0!</v>
      </c>
      <c r="AA179" s="2"/>
      <c r="AB179" s="109" t="str">
        <f t="shared" si="93"/>
        <v xml:space="preserve"> </v>
      </c>
    </row>
    <row r="180" spans="1:28" s="10" customFormat="1" ht="23.45" customHeight="1">
      <c r="A180" s="95"/>
      <c r="B180" s="100"/>
      <c r="C180" s="2"/>
      <c r="D180" s="100"/>
      <c r="E180" s="102"/>
      <c r="F180" s="102"/>
      <c r="G180" s="100"/>
      <c r="H180" s="100"/>
      <c r="I180" s="113"/>
      <c r="J180" s="114"/>
      <c r="K180" s="96">
        <v>1</v>
      </c>
      <c r="L180" s="96">
        <v>1</v>
      </c>
      <c r="M180" s="110">
        <f t="shared" si="83"/>
        <v>0</v>
      </c>
      <c r="N180" s="58">
        <f t="shared" si="84"/>
        <v>0</v>
      </c>
      <c r="O180" s="58">
        <f t="shared" si="85"/>
        <v>0</v>
      </c>
      <c r="P180" s="58">
        <f t="shared" si="86"/>
        <v>0</v>
      </c>
      <c r="Q180" s="58" t="str">
        <f>IF(C180=1,$D$858*K180*L180,IF(C180=2,$D$859*K180*L180,IF(C180=3,$D$860*K180*L180,IF(C180=4,0,IF(C180=5,$D$862*K180*L180,IF(C180=6,$D$863*K180*L180,IF(C180=7,$D$864*K180*L180,"Incorrect Code")))))))</f>
        <v>Incorrect Code</v>
      </c>
      <c r="R180" s="58">
        <f t="shared" si="87"/>
        <v>0</v>
      </c>
      <c r="S180" s="97">
        <f t="shared" si="88"/>
        <v>0</v>
      </c>
      <c r="T180" s="97">
        <v>0</v>
      </c>
      <c r="U180" s="98">
        <f t="shared" si="89"/>
        <v>0</v>
      </c>
      <c r="V180" s="97"/>
      <c r="W180" s="58">
        <f t="shared" si="94"/>
        <v>0</v>
      </c>
      <c r="X180" s="58">
        <f t="shared" si="90"/>
        <v>0</v>
      </c>
      <c r="Y180" s="99" t="e">
        <f t="shared" si="91"/>
        <v>#DIV/0!</v>
      </c>
      <c r="Z180" s="99" t="e">
        <f t="shared" si="92"/>
        <v>#DIV/0!</v>
      </c>
      <c r="AA180" s="2"/>
      <c r="AB180" s="109" t="str">
        <f t="shared" si="93"/>
        <v xml:space="preserve"> </v>
      </c>
    </row>
    <row r="181" spans="1:28" s="10" customFormat="1" ht="23.25" customHeight="1">
      <c r="A181" s="95"/>
      <c r="B181" s="100"/>
      <c r="C181" s="112"/>
      <c r="D181" s="100"/>
      <c r="E181" s="102"/>
      <c r="F181" s="102"/>
      <c r="G181" s="100"/>
      <c r="H181" s="100"/>
      <c r="I181" s="113"/>
      <c r="J181" s="114"/>
      <c r="K181" s="96">
        <v>1</v>
      </c>
      <c r="L181" s="96">
        <v>1</v>
      </c>
      <c r="M181" s="110">
        <f t="shared" si="83"/>
        <v>0</v>
      </c>
      <c r="N181" s="58">
        <f t="shared" si="84"/>
        <v>0</v>
      </c>
      <c r="O181" s="58">
        <f t="shared" si="85"/>
        <v>0</v>
      </c>
      <c r="P181" s="58">
        <f t="shared" si="86"/>
        <v>0</v>
      </c>
      <c r="Q181" s="58" t="str">
        <f>IF(C181=1,$D$858*K181*L181,IF(C181=2,$D$859*K181*L181,IF(C181=3,$D$860*K181*L181,IF(C181=4,0,IF(C181=5,$D$862*K181*L181,IF(C181=6,$D$863*K181*L181,IF(C181=7,$D$864*K181*L181,"Incorrect Code")))))))</f>
        <v>Incorrect Code</v>
      </c>
      <c r="R181" s="58">
        <f t="shared" si="87"/>
        <v>0</v>
      </c>
      <c r="S181" s="97">
        <f t="shared" si="88"/>
        <v>0</v>
      </c>
      <c r="T181" s="97">
        <v>0</v>
      </c>
      <c r="U181" s="98">
        <f t="shared" si="89"/>
        <v>0</v>
      </c>
      <c r="V181" s="97"/>
      <c r="W181" s="58">
        <f t="shared" si="94"/>
        <v>0</v>
      </c>
      <c r="X181" s="58">
        <f t="shared" si="90"/>
        <v>0</v>
      </c>
      <c r="Y181" s="99" t="e">
        <f t="shared" si="91"/>
        <v>#DIV/0!</v>
      </c>
      <c r="Z181" s="99" t="e">
        <f t="shared" si="92"/>
        <v>#DIV/0!</v>
      </c>
      <c r="AA181" s="2"/>
      <c r="AB181" s="109" t="str">
        <f t="shared" si="93"/>
        <v xml:space="preserve"> </v>
      </c>
    </row>
    <row r="182" spans="1:28" s="10" customFormat="1" ht="23.45" customHeight="1">
      <c r="A182" s="95"/>
      <c r="B182" s="100"/>
      <c r="C182" s="2"/>
      <c r="D182" s="100"/>
      <c r="E182" s="102"/>
      <c r="F182" s="102"/>
      <c r="G182" s="100"/>
      <c r="H182" s="100"/>
      <c r="I182" s="113"/>
      <c r="J182" s="114"/>
      <c r="K182" s="96">
        <v>1</v>
      </c>
      <c r="L182" s="96">
        <v>1</v>
      </c>
      <c r="M182" s="110">
        <f t="shared" si="83"/>
        <v>0</v>
      </c>
      <c r="N182" s="58">
        <f t="shared" si="84"/>
        <v>0</v>
      </c>
      <c r="O182" s="58">
        <f t="shared" si="85"/>
        <v>0</v>
      </c>
      <c r="P182" s="58">
        <f t="shared" si="86"/>
        <v>0</v>
      </c>
      <c r="Q182" s="58" t="str">
        <f>IF(C182=1,$D$858*K182*L182,IF(C182=2,$D$859*K182*L182,IF(C182=3,$D$860*K182*L182,IF(C182=4,0,IF(C182=5,$D$862*K182*L182,IF(C182=6,$D$863*K182*L182,IF(C182=7,$D$864*K182*L182,"Incorrect Code")))))))</f>
        <v>Incorrect Code</v>
      </c>
      <c r="R182" s="58">
        <f t="shared" si="87"/>
        <v>0</v>
      </c>
      <c r="S182" s="97">
        <f t="shared" si="88"/>
        <v>0</v>
      </c>
      <c r="T182" s="97">
        <v>0</v>
      </c>
      <c r="U182" s="98">
        <f t="shared" si="89"/>
        <v>0</v>
      </c>
      <c r="V182" s="97">
        <f t="shared" ref="V182:V187" si="95">0.15*M182</f>
        <v>0</v>
      </c>
      <c r="W182" s="58">
        <f t="shared" si="94"/>
        <v>0</v>
      </c>
      <c r="X182" s="58">
        <f t="shared" si="90"/>
        <v>0</v>
      </c>
      <c r="Y182" s="99" t="e">
        <f t="shared" si="91"/>
        <v>#DIV/0!</v>
      </c>
      <c r="Z182" s="99" t="e">
        <f t="shared" si="92"/>
        <v>#DIV/0!</v>
      </c>
      <c r="AA182" s="2"/>
      <c r="AB182" s="109" t="str">
        <f t="shared" si="93"/>
        <v xml:space="preserve"> </v>
      </c>
    </row>
    <row r="183" spans="1:28" s="10" customFormat="1" ht="23.25" customHeight="1">
      <c r="A183" s="95"/>
      <c r="B183" s="100"/>
      <c r="C183" s="2"/>
      <c r="D183" s="100"/>
      <c r="E183" s="102"/>
      <c r="F183" s="102"/>
      <c r="G183" s="100"/>
      <c r="H183" s="100"/>
      <c r="I183" s="113"/>
      <c r="J183" s="114"/>
      <c r="K183" s="96">
        <v>1</v>
      </c>
      <c r="L183" s="96">
        <v>1</v>
      </c>
      <c r="M183" s="110">
        <f t="shared" si="83"/>
        <v>0</v>
      </c>
      <c r="N183" s="58">
        <f t="shared" si="84"/>
        <v>0</v>
      </c>
      <c r="O183" s="58">
        <f t="shared" si="85"/>
        <v>0</v>
      </c>
      <c r="P183" s="58">
        <f t="shared" si="86"/>
        <v>0</v>
      </c>
      <c r="Q183" s="58" t="str">
        <f>IF(C183=1,$D$858*K183*L183,IF(C183=2,$D$859*K183*L183,IF(C183=3,$D$860*K183*L183,IF(C183=4,0,IF(C183=5,$D$862*K183*L183,IF(C183=6,$D$863*K183*L183,IF(C183=7,$D$864*K183*L183,"Incorrect Code")))))))</f>
        <v>Incorrect Code</v>
      </c>
      <c r="R183" s="58">
        <f t="shared" si="87"/>
        <v>0</v>
      </c>
      <c r="S183" s="97">
        <f t="shared" si="88"/>
        <v>0</v>
      </c>
      <c r="T183" s="97">
        <v>0</v>
      </c>
      <c r="U183" s="98">
        <f t="shared" si="89"/>
        <v>0</v>
      </c>
      <c r="V183" s="97">
        <f t="shared" si="95"/>
        <v>0</v>
      </c>
      <c r="W183" s="58">
        <f t="shared" si="94"/>
        <v>0</v>
      </c>
      <c r="X183" s="58">
        <f t="shared" si="90"/>
        <v>0</v>
      </c>
      <c r="Y183" s="99" t="e">
        <f t="shared" si="91"/>
        <v>#DIV/0!</v>
      </c>
      <c r="Z183" s="99" t="e">
        <f t="shared" si="92"/>
        <v>#DIV/0!</v>
      </c>
      <c r="AA183" s="2"/>
      <c r="AB183" s="109" t="str">
        <f t="shared" si="93"/>
        <v xml:space="preserve"> </v>
      </c>
    </row>
    <row r="184" spans="1:28" s="10" customFormat="1" ht="23.45" customHeight="1">
      <c r="A184" s="95"/>
      <c r="B184" s="100"/>
      <c r="C184" s="2"/>
      <c r="D184" s="100"/>
      <c r="E184" s="102"/>
      <c r="F184" s="102"/>
      <c r="G184" s="100"/>
      <c r="H184" s="100"/>
      <c r="I184" s="113"/>
      <c r="J184" s="114"/>
      <c r="K184" s="96">
        <v>1</v>
      </c>
      <c r="L184" s="96">
        <v>1</v>
      </c>
      <c r="M184" s="110">
        <f t="shared" si="83"/>
        <v>0</v>
      </c>
      <c r="N184" s="58">
        <f t="shared" si="84"/>
        <v>0</v>
      </c>
      <c r="O184" s="58">
        <f t="shared" si="85"/>
        <v>0</v>
      </c>
      <c r="P184" s="58">
        <f t="shared" si="86"/>
        <v>0</v>
      </c>
      <c r="Q184" s="58" t="str">
        <f>IF(C184=1,$D$858*K184*L184,IF(C184=2,$D$859*K184*L184,IF(C184=3,$D$860*K184*L184,IF(C184=4,0,IF(C184=5,$D$862*K184*L184,IF(C184=6,$D$863*K184*L184,IF(C184=7,$D$864*K184*L184,"Incorrect Code")))))))</f>
        <v>Incorrect Code</v>
      </c>
      <c r="R184" s="58">
        <f t="shared" si="87"/>
        <v>0</v>
      </c>
      <c r="S184" s="97">
        <f t="shared" si="88"/>
        <v>0</v>
      </c>
      <c r="T184" s="97">
        <v>0</v>
      </c>
      <c r="U184" s="98">
        <f t="shared" si="89"/>
        <v>0</v>
      </c>
      <c r="V184" s="97">
        <f t="shared" si="95"/>
        <v>0</v>
      </c>
      <c r="W184" s="58">
        <f t="shared" si="94"/>
        <v>0</v>
      </c>
      <c r="X184" s="58">
        <f t="shared" si="90"/>
        <v>0</v>
      </c>
      <c r="Y184" s="99" t="e">
        <f t="shared" si="91"/>
        <v>#DIV/0!</v>
      </c>
      <c r="Z184" s="99" t="e">
        <f t="shared" si="92"/>
        <v>#DIV/0!</v>
      </c>
      <c r="AA184" s="2"/>
      <c r="AB184" s="109" t="str">
        <f t="shared" si="93"/>
        <v xml:space="preserve"> </v>
      </c>
    </row>
    <row r="185" spans="1:28" s="10" customFormat="1" ht="23.25" customHeight="1">
      <c r="A185" s="95"/>
      <c r="B185" s="100"/>
      <c r="C185" s="112"/>
      <c r="D185" s="100"/>
      <c r="E185" s="102"/>
      <c r="F185" s="102"/>
      <c r="G185" s="100"/>
      <c r="H185" s="100"/>
      <c r="I185" s="113"/>
      <c r="J185" s="114"/>
      <c r="K185" s="96">
        <v>1</v>
      </c>
      <c r="L185" s="96">
        <v>1</v>
      </c>
      <c r="M185" s="110">
        <f t="shared" si="83"/>
        <v>0</v>
      </c>
      <c r="N185" s="58">
        <f t="shared" si="84"/>
        <v>0</v>
      </c>
      <c r="O185" s="58">
        <f t="shared" si="85"/>
        <v>0</v>
      </c>
      <c r="P185" s="58">
        <f t="shared" si="86"/>
        <v>0</v>
      </c>
      <c r="Q185" s="58" t="str">
        <f>IF(C185=1,$D$858*K185*L185,IF(C185=2,$D$859*K185*L185,IF(C185=3,$D$860*K185*L185,IF(C185=4,0,IF(C185=5,$D$862*K185*L185,IF(C185=6,$D$863*K185*L185,IF(C185=7,$D$864*K185*L185,"Incorrect Code")))))))</f>
        <v>Incorrect Code</v>
      </c>
      <c r="R185" s="58">
        <f t="shared" si="87"/>
        <v>0</v>
      </c>
      <c r="S185" s="97">
        <f t="shared" si="88"/>
        <v>0</v>
      </c>
      <c r="T185" s="97">
        <v>0</v>
      </c>
      <c r="U185" s="98">
        <f t="shared" si="89"/>
        <v>0</v>
      </c>
      <c r="V185" s="97">
        <f t="shared" si="95"/>
        <v>0</v>
      </c>
      <c r="W185" s="58">
        <f t="shared" si="94"/>
        <v>0</v>
      </c>
      <c r="X185" s="58">
        <f t="shared" si="90"/>
        <v>0</v>
      </c>
      <c r="Y185" s="99" t="e">
        <f t="shared" si="91"/>
        <v>#DIV/0!</v>
      </c>
      <c r="Z185" s="99" t="e">
        <f t="shared" si="92"/>
        <v>#DIV/0!</v>
      </c>
      <c r="AA185" s="2"/>
      <c r="AB185" s="109" t="str">
        <f t="shared" si="93"/>
        <v xml:space="preserve"> </v>
      </c>
    </row>
    <row r="186" spans="1:28" s="10" customFormat="1" ht="23.45" customHeight="1">
      <c r="A186" s="95"/>
      <c r="B186" s="100"/>
      <c r="C186" s="2"/>
      <c r="D186" s="100"/>
      <c r="E186" s="102"/>
      <c r="F186" s="102"/>
      <c r="G186" s="100"/>
      <c r="H186" s="100"/>
      <c r="I186" s="113"/>
      <c r="J186" s="114"/>
      <c r="K186" s="96">
        <v>1</v>
      </c>
      <c r="L186" s="96">
        <v>1</v>
      </c>
      <c r="M186" s="110">
        <f t="shared" si="83"/>
        <v>0</v>
      </c>
      <c r="N186" s="58">
        <f t="shared" si="84"/>
        <v>0</v>
      </c>
      <c r="O186" s="58">
        <f t="shared" si="85"/>
        <v>0</v>
      </c>
      <c r="P186" s="58">
        <f t="shared" si="86"/>
        <v>0</v>
      </c>
      <c r="Q186" s="58" t="str">
        <f>IF(C186=1,$D$858*K186*L186,IF(C186=2,$D$859*K186*L186,IF(C186=3,$D$860*K186*L186,IF(C186=4,0,IF(C186=5,$D$862*K186*L186,IF(C186=6,$D$863*K186*L186,IF(C186=7,$D$864*K186*L186,"Incorrect Code")))))))</f>
        <v>Incorrect Code</v>
      </c>
      <c r="R186" s="58">
        <f t="shared" si="87"/>
        <v>0</v>
      </c>
      <c r="S186" s="97">
        <f t="shared" si="88"/>
        <v>0</v>
      </c>
      <c r="T186" s="97">
        <v>0</v>
      </c>
      <c r="U186" s="98">
        <f t="shared" si="89"/>
        <v>0</v>
      </c>
      <c r="V186" s="97">
        <f t="shared" si="95"/>
        <v>0</v>
      </c>
      <c r="W186" s="58">
        <f t="shared" si="94"/>
        <v>0</v>
      </c>
      <c r="X186" s="58">
        <f t="shared" si="90"/>
        <v>0</v>
      </c>
      <c r="Y186" s="99" t="e">
        <f t="shared" si="91"/>
        <v>#DIV/0!</v>
      </c>
      <c r="Z186" s="99" t="e">
        <f t="shared" si="92"/>
        <v>#DIV/0!</v>
      </c>
      <c r="AA186" s="2"/>
      <c r="AB186" s="109" t="str">
        <f t="shared" si="93"/>
        <v xml:space="preserve"> </v>
      </c>
    </row>
    <row r="187" spans="1:28" s="10" customFormat="1" ht="23.25" customHeight="1">
      <c r="A187" s="95"/>
      <c r="B187" s="100"/>
      <c r="C187" s="112"/>
      <c r="D187" s="100"/>
      <c r="E187" s="102"/>
      <c r="F187" s="102"/>
      <c r="G187" s="100"/>
      <c r="H187" s="100"/>
      <c r="I187" s="113"/>
      <c r="J187" s="114"/>
      <c r="K187" s="96">
        <v>1</v>
      </c>
      <c r="L187" s="96">
        <v>1</v>
      </c>
      <c r="M187" s="110">
        <f t="shared" si="83"/>
        <v>0</v>
      </c>
      <c r="N187" s="58">
        <f t="shared" si="84"/>
        <v>0</v>
      </c>
      <c r="O187" s="58">
        <f t="shared" si="85"/>
        <v>0</v>
      </c>
      <c r="P187" s="58">
        <f t="shared" si="86"/>
        <v>0</v>
      </c>
      <c r="Q187" s="58" t="str">
        <f>IF(C187=1,$D$858*K187*L187,IF(C187=2,$D$859*K187*L187,IF(C187=3,$D$860*K187*L187,IF(C187=4,0,IF(C187=5,$D$862*K187*L187,IF(C187=6,$D$863*K187*L187,IF(C187=7,$D$864*K187*L187,"Incorrect Code")))))))</f>
        <v>Incorrect Code</v>
      </c>
      <c r="R187" s="58">
        <f t="shared" si="87"/>
        <v>0</v>
      </c>
      <c r="S187" s="97">
        <f t="shared" si="88"/>
        <v>0</v>
      </c>
      <c r="T187" s="97">
        <v>0</v>
      </c>
      <c r="U187" s="98">
        <f t="shared" si="89"/>
        <v>0</v>
      </c>
      <c r="V187" s="97">
        <f t="shared" si="95"/>
        <v>0</v>
      </c>
      <c r="W187" s="58">
        <f t="shared" si="94"/>
        <v>0</v>
      </c>
      <c r="X187" s="58">
        <f t="shared" si="90"/>
        <v>0</v>
      </c>
      <c r="Y187" s="99" t="e">
        <f t="shared" si="91"/>
        <v>#DIV/0!</v>
      </c>
      <c r="Z187" s="99" t="e">
        <f t="shared" si="92"/>
        <v>#DIV/0!</v>
      </c>
      <c r="AA187" s="2"/>
      <c r="AB187" s="109" t="str">
        <f t="shared" si="93"/>
        <v xml:space="preserve"> </v>
      </c>
    </row>
    <row r="188" spans="1:28" s="10" customFormat="1" ht="23.25" customHeight="1">
      <c r="A188" s="95"/>
      <c r="B188" s="100"/>
      <c r="C188" s="2"/>
      <c r="D188" s="100"/>
      <c r="E188" s="102"/>
      <c r="F188" s="102"/>
      <c r="G188" s="100"/>
      <c r="H188" s="100"/>
      <c r="I188" s="113"/>
      <c r="J188" s="114"/>
      <c r="K188" s="96">
        <v>1</v>
      </c>
      <c r="L188" s="96">
        <v>1</v>
      </c>
      <c r="M188" s="110">
        <f t="shared" si="83"/>
        <v>0</v>
      </c>
      <c r="N188" s="58">
        <f t="shared" si="84"/>
        <v>0</v>
      </c>
      <c r="O188" s="58">
        <f t="shared" si="85"/>
        <v>0</v>
      </c>
      <c r="P188" s="58">
        <f t="shared" si="86"/>
        <v>0</v>
      </c>
      <c r="Q188" s="58" t="str">
        <f>IF(C188=1,$D$858*K188*L188,IF(C188=2,$D$859*K188*L188,IF(C188=3,$D$860*K188*L188,IF(C188=4,0,IF(C188=5,$D$862*K188*L188,IF(C188=6,$D$863*K188*L188,IF(C188=7,$D$864*K188*L188,"Incorrect Code")))))))</f>
        <v>Incorrect Code</v>
      </c>
      <c r="R188" s="58">
        <f t="shared" si="87"/>
        <v>0</v>
      </c>
      <c r="S188" s="97">
        <f t="shared" si="88"/>
        <v>0</v>
      </c>
      <c r="T188" s="97">
        <v>0</v>
      </c>
      <c r="U188" s="98">
        <f t="shared" si="89"/>
        <v>0</v>
      </c>
      <c r="V188" s="97"/>
      <c r="W188" s="58">
        <f t="shared" si="94"/>
        <v>0</v>
      </c>
      <c r="X188" s="58">
        <f t="shared" si="90"/>
        <v>0</v>
      </c>
      <c r="Y188" s="99" t="e">
        <f t="shared" si="91"/>
        <v>#DIV/0!</v>
      </c>
      <c r="Z188" s="99" t="e">
        <f t="shared" si="92"/>
        <v>#DIV/0!</v>
      </c>
      <c r="AA188" s="2"/>
      <c r="AB188" s="109" t="str">
        <f t="shared" si="93"/>
        <v xml:space="preserve"> </v>
      </c>
    </row>
    <row r="189" spans="1:28" s="10" customFormat="1" ht="23.45" customHeight="1">
      <c r="A189" s="95"/>
      <c r="B189" s="100"/>
      <c r="C189" s="2"/>
      <c r="D189" s="100"/>
      <c r="E189" s="102"/>
      <c r="F189" s="102"/>
      <c r="G189" s="100"/>
      <c r="H189" s="100"/>
      <c r="I189" s="113"/>
      <c r="J189" s="114"/>
      <c r="K189" s="96">
        <v>1</v>
      </c>
      <c r="L189" s="96">
        <v>1</v>
      </c>
      <c r="M189" s="110">
        <f t="shared" si="83"/>
        <v>0</v>
      </c>
      <c r="N189" s="58">
        <f t="shared" si="84"/>
        <v>0</v>
      </c>
      <c r="O189" s="58">
        <f t="shared" si="85"/>
        <v>0</v>
      </c>
      <c r="P189" s="58">
        <f t="shared" si="86"/>
        <v>0</v>
      </c>
      <c r="Q189" s="58" t="str">
        <f>IF(C189=1,$D$858*K189*L189,IF(C189=2,$D$859*K189*L189,IF(C189=3,$D$860*K189*L189,IF(C189=4,0,IF(C189=5,$D$862*K189*L189,IF(C189=6,$D$863*K189*L189,IF(C189=7,$D$864*K189*L189,"Incorrect Code")))))))</f>
        <v>Incorrect Code</v>
      </c>
      <c r="R189" s="58">
        <f t="shared" si="87"/>
        <v>0</v>
      </c>
      <c r="S189" s="97">
        <f t="shared" si="88"/>
        <v>0</v>
      </c>
      <c r="T189" s="97">
        <v>0</v>
      </c>
      <c r="U189" s="98">
        <f t="shared" si="89"/>
        <v>0</v>
      </c>
      <c r="V189" s="97"/>
      <c r="W189" s="58">
        <f t="shared" si="94"/>
        <v>0</v>
      </c>
      <c r="X189" s="58">
        <f t="shared" si="90"/>
        <v>0</v>
      </c>
      <c r="Y189" s="99" t="e">
        <f t="shared" si="91"/>
        <v>#DIV/0!</v>
      </c>
      <c r="Z189" s="99" t="e">
        <f t="shared" si="92"/>
        <v>#DIV/0!</v>
      </c>
      <c r="AA189" s="2"/>
      <c r="AB189" s="109" t="str">
        <f t="shared" si="93"/>
        <v xml:space="preserve"> </v>
      </c>
    </row>
    <row r="190" spans="1:28" s="10" customFormat="1" ht="23.25" customHeight="1">
      <c r="A190" s="95"/>
      <c r="B190" s="100"/>
      <c r="C190" s="112"/>
      <c r="D190" s="100"/>
      <c r="E190" s="102"/>
      <c r="F190" s="102"/>
      <c r="G190" s="100"/>
      <c r="H190" s="100"/>
      <c r="I190" s="113"/>
      <c r="J190" s="114"/>
      <c r="K190" s="96">
        <v>1</v>
      </c>
      <c r="L190" s="96">
        <v>1</v>
      </c>
      <c r="M190" s="110">
        <f t="shared" si="83"/>
        <v>0</v>
      </c>
      <c r="N190" s="58">
        <f t="shared" si="84"/>
        <v>0</v>
      </c>
      <c r="O190" s="58">
        <f t="shared" si="85"/>
        <v>0</v>
      </c>
      <c r="P190" s="58">
        <f t="shared" si="86"/>
        <v>0</v>
      </c>
      <c r="Q190" s="58" t="str">
        <f>IF(C190=1,$D$858*K190*L190,IF(C190=2,$D$859*K190*L190,IF(C190=3,$D$860*K190*L190,IF(C190=4,0,IF(C190=5,$D$862*K190*L190,IF(C190=6,$D$863*K190*L190,IF(C190=7,$D$864*K190*L190,"Incorrect Code")))))))</f>
        <v>Incorrect Code</v>
      </c>
      <c r="R190" s="58">
        <f t="shared" si="87"/>
        <v>0</v>
      </c>
      <c r="S190" s="97">
        <f t="shared" si="88"/>
        <v>0</v>
      </c>
      <c r="T190" s="97">
        <v>0</v>
      </c>
      <c r="U190" s="98">
        <f t="shared" si="89"/>
        <v>0</v>
      </c>
      <c r="V190" s="97"/>
      <c r="W190" s="58">
        <f t="shared" si="94"/>
        <v>0</v>
      </c>
      <c r="X190" s="58">
        <f t="shared" si="90"/>
        <v>0</v>
      </c>
      <c r="Y190" s="99" t="e">
        <f t="shared" si="91"/>
        <v>#DIV/0!</v>
      </c>
      <c r="Z190" s="99" t="e">
        <f t="shared" si="92"/>
        <v>#DIV/0!</v>
      </c>
      <c r="AA190" s="2"/>
      <c r="AB190" s="109" t="str">
        <f t="shared" si="93"/>
        <v xml:space="preserve"> </v>
      </c>
    </row>
    <row r="191" spans="1:28" s="10" customFormat="1" ht="23.45" customHeight="1">
      <c r="A191" s="95"/>
      <c r="B191" s="100"/>
      <c r="C191" s="2"/>
      <c r="D191" s="100"/>
      <c r="E191" s="102"/>
      <c r="F191" s="102"/>
      <c r="G191" s="100"/>
      <c r="H191" s="100"/>
      <c r="I191" s="113"/>
      <c r="J191" s="114"/>
      <c r="K191" s="96">
        <v>1</v>
      </c>
      <c r="L191" s="96">
        <v>1</v>
      </c>
      <c r="M191" s="110">
        <f t="shared" si="83"/>
        <v>0</v>
      </c>
      <c r="N191" s="58">
        <f t="shared" si="84"/>
        <v>0</v>
      </c>
      <c r="O191" s="58">
        <f t="shared" si="85"/>
        <v>0</v>
      </c>
      <c r="P191" s="58">
        <f t="shared" si="86"/>
        <v>0</v>
      </c>
      <c r="Q191" s="58" t="str">
        <f>IF(C191=1,$D$858*K191*L191,IF(C191=2,$D$859*K191*L191,IF(C191=3,$D$860*K191*L191,IF(C191=4,0,IF(C191=5,$D$862*K191*L191,IF(C191=6,$D$863*K191*L191,IF(C191=7,$D$864*K191*L191,"Incorrect Code")))))))</f>
        <v>Incorrect Code</v>
      </c>
      <c r="R191" s="58">
        <f t="shared" si="87"/>
        <v>0</v>
      </c>
      <c r="S191" s="97">
        <f t="shared" si="88"/>
        <v>0</v>
      </c>
      <c r="T191" s="97">
        <v>0</v>
      </c>
      <c r="U191" s="98">
        <f t="shared" si="89"/>
        <v>0</v>
      </c>
      <c r="V191" s="97">
        <f>0.15*M191</f>
        <v>0</v>
      </c>
      <c r="W191" s="58">
        <f t="shared" si="94"/>
        <v>0</v>
      </c>
      <c r="X191" s="58">
        <f t="shared" si="90"/>
        <v>0</v>
      </c>
      <c r="Y191" s="99" t="e">
        <f t="shared" si="91"/>
        <v>#DIV/0!</v>
      </c>
      <c r="Z191" s="99" t="e">
        <f t="shared" si="92"/>
        <v>#DIV/0!</v>
      </c>
      <c r="AA191" s="2"/>
      <c r="AB191" s="109" t="str">
        <f t="shared" si="93"/>
        <v xml:space="preserve"> </v>
      </c>
    </row>
    <row r="192" spans="1:28" s="10" customFormat="1" ht="23.25" customHeight="1">
      <c r="A192" s="95"/>
      <c r="B192" s="100"/>
      <c r="C192" s="2"/>
      <c r="D192" s="100"/>
      <c r="E192" s="102"/>
      <c r="F192" s="102"/>
      <c r="G192" s="100"/>
      <c r="H192" s="100"/>
      <c r="I192" s="113"/>
      <c r="J192" s="114"/>
      <c r="K192" s="96">
        <v>1</v>
      </c>
      <c r="L192" s="96">
        <v>1</v>
      </c>
      <c r="M192" s="110">
        <f t="shared" si="83"/>
        <v>0</v>
      </c>
      <c r="N192" s="58">
        <f t="shared" si="84"/>
        <v>0</v>
      </c>
      <c r="O192" s="58">
        <f t="shared" si="85"/>
        <v>0</v>
      </c>
      <c r="P192" s="58">
        <f t="shared" si="86"/>
        <v>0</v>
      </c>
      <c r="Q192" s="58" t="str">
        <f>IF(C192=1,$D$858*K192*L192,IF(C192=2,$D$859*K192*L192,IF(C192=3,$D$860*K192*L192,IF(C192=4,0,IF(C192=5,$D$862*K192*L192,IF(C192=6,$D$863*K192*L192,IF(C192=7,$D$864*K192*L192,"Incorrect Code")))))))</f>
        <v>Incorrect Code</v>
      </c>
      <c r="R192" s="58">
        <f t="shared" si="87"/>
        <v>0</v>
      </c>
      <c r="S192" s="97">
        <f t="shared" si="88"/>
        <v>0</v>
      </c>
      <c r="T192" s="97">
        <v>0</v>
      </c>
      <c r="U192" s="98">
        <f t="shared" si="89"/>
        <v>0</v>
      </c>
      <c r="V192" s="97">
        <f>0.15*M192</f>
        <v>0</v>
      </c>
      <c r="W192" s="58">
        <f t="shared" si="94"/>
        <v>0</v>
      </c>
      <c r="X192" s="58">
        <f t="shared" si="90"/>
        <v>0</v>
      </c>
      <c r="Y192" s="99" t="e">
        <f t="shared" si="91"/>
        <v>#DIV/0!</v>
      </c>
      <c r="Z192" s="99" t="e">
        <f t="shared" si="92"/>
        <v>#DIV/0!</v>
      </c>
      <c r="AA192" s="2"/>
      <c r="AB192" s="109" t="str">
        <f t="shared" si="93"/>
        <v xml:space="preserve"> </v>
      </c>
    </row>
    <row r="193" spans="1:28" s="10" customFormat="1" ht="23.25" customHeight="1">
      <c r="A193" s="95"/>
      <c r="B193" s="100"/>
      <c r="C193" s="112"/>
      <c r="D193" s="100"/>
      <c r="E193" s="102"/>
      <c r="F193" s="102"/>
      <c r="G193" s="100"/>
      <c r="H193" s="100"/>
      <c r="I193" s="113"/>
      <c r="J193" s="114"/>
      <c r="K193" s="96">
        <v>1</v>
      </c>
      <c r="L193" s="96">
        <v>1</v>
      </c>
      <c r="M193" s="110">
        <f t="shared" si="83"/>
        <v>0</v>
      </c>
      <c r="N193" s="58">
        <f t="shared" si="84"/>
        <v>0</v>
      </c>
      <c r="O193" s="58">
        <f t="shared" si="85"/>
        <v>0</v>
      </c>
      <c r="P193" s="58">
        <f t="shared" si="86"/>
        <v>0</v>
      </c>
      <c r="Q193" s="58" t="str">
        <f>IF(C193=1,$D$858*K193*L193,IF(C193=2,$D$859*K193*L193,IF(C193=3,$D$860*K193*L193,IF(C193=4,0,IF(C193=5,$D$862*K193*L193,IF(C193=6,$D$863*K193*L193,IF(C193=7,$D$864*K193*L193,"Incorrect Code")))))))</f>
        <v>Incorrect Code</v>
      </c>
      <c r="R193" s="58">
        <f t="shared" si="87"/>
        <v>0</v>
      </c>
      <c r="S193" s="97">
        <f t="shared" si="88"/>
        <v>0</v>
      </c>
      <c r="T193" s="97">
        <v>0</v>
      </c>
      <c r="U193" s="98">
        <f t="shared" si="89"/>
        <v>0</v>
      </c>
      <c r="V193" s="97">
        <f t="shared" ref="V193:V198" si="96">0.15*M193</f>
        <v>0</v>
      </c>
      <c r="W193" s="58">
        <f t="shared" si="94"/>
        <v>0</v>
      </c>
      <c r="X193" s="58">
        <f t="shared" si="90"/>
        <v>0</v>
      </c>
      <c r="Y193" s="99" t="e">
        <f t="shared" si="91"/>
        <v>#DIV/0!</v>
      </c>
      <c r="Z193" s="99" t="e">
        <f t="shared" si="92"/>
        <v>#DIV/0!</v>
      </c>
      <c r="AA193" s="2"/>
      <c r="AB193" s="109" t="str">
        <f t="shared" si="93"/>
        <v xml:space="preserve"> </v>
      </c>
    </row>
    <row r="194" spans="1:28" s="10" customFormat="1" ht="23.25" customHeight="1">
      <c r="A194" s="95"/>
      <c r="B194" s="100"/>
      <c r="C194" s="2"/>
      <c r="D194" s="100"/>
      <c r="E194" s="102"/>
      <c r="F194" s="102"/>
      <c r="G194" s="100"/>
      <c r="H194" s="100"/>
      <c r="I194" s="113"/>
      <c r="J194" s="114"/>
      <c r="K194" s="96">
        <v>1</v>
      </c>
      <c r="L194" s="96">
        <v>1</v>
      </c>
      <c r="M194" s="110">
        <f t="shared" si="83"/>
        <v>0</v>
      </c>
      <c r="N194" s="58">
        <f t="shared" si="84"/>
        <v>0</v>
      </c>
      <c r="O194" s="58">
        <f t="shared" si="85"/>
        <v>0</v>
      </c>
      <c r="P194" s="58">
        <f t="shared" si="86"/>
        <v>0</v>
      </c>
      <c r="Q194" s="58" t="str">
        <f>IF(C194=1,$D$858*K194*L194,IF(C194=2,$D$859*K194*L194,IF(C194=3,$D$860*K194*L194,IF(C194=4,0,IF(C194=5,$D$862*K194*L194,IF(C194=6,$D$863*K194*L194,IF(C194=7,$D$864*K194*L194,"Incorrect Code")))))))</f>
        <v>Incorrect Code</v>
      </c>
      <c r="R194" s="58">
        <f t="shared" si="87"/>
        <v>0</v>
      </c>
      <c r="S194" s="97">
        <f t="shared" si="88"/>
        <v>0</v>
      </c>
      <c r="T194" s="97">
        <v>0</v>
      </c>
      <c r="U194" s="98">
        <f t="shared" si="89"/>
        <v>0</v>
      </c>
      <c r="V194" s="97"/>
      <c r="W194" s="58">
        <f t="shared" si="94"/>
        <v>0</v>
      </c>
      <c r="X194" s="58">
        <f t="shared" si="90"/>
        <v>0</v>
      </c>
      <c r="Y194" s="99" t="e">
        <f t="shared" si="91"/>
        <v>#DIV/0!</v>
      </c>
      <c r="Z194" s="99" t="e">
        <f t="shared" si="92"/>
        <v>#DIV/0!</v>
      </c>
      <c r="AA194" s="2"/>
      <c r="AB194" s="109" t="str">
        <f t="shared" si="93"/>
        <v xml:space="preserve"> </v>
      </c>
    </row>
    <row r="195" spans="1:28" s="10" customFormat="1" ht="23.45" customHeight="1">
      <c r="A195" s="95"/>
      <c r="B195" s="100"/>
      <c r="C195" s="2"/>
      <c r="D195" s="100"/>
      <c r="E195" s="102"/>
      <c r="F195" s="102"/>
      <c r="G195" s="100"/>
      <c r="H195" s="100"/>
      <c r="I195" s="113"/>
      <c r="J195" s="114"/>
      <c r="K195" s="96">
        <v>1</v>
      </c>
      <c r="L195" s="96">
        <v>1</v>
      </c>
      <c r="M195" s="110">
        <f t="shared" si="83"/>
        <v>0</v>
      </c>
      <c r="N195" s="58">
        <f t="shared" si="84"/>
        <v>0</v>
      </c>
      <c r="O195" s="58">
        <f t="shared" si="85"/>
        <v>0</v>
      </c>
      <c r="P195" s="58">
        <f t="shared" si="86"/>
        <v>0</v>
      </c>
      <c r="Q195" s="58" t="str">
        <f>IF(C195=1,$D$858*K195*L195,IF(C195=2,$D$859*K195*L195,IF(C195=3,$D$860*K195*L195,IF(C195=4,0,IF(C195=5,$D$862*K195*L195,IF(C195=6,$D$863*K195*L195,IF(C195=7,$D$864*K195*L195,"Incorrect Code")))))))</f>
        <v>Incorrect Code</v>
      </c>
      <c r="R195" s="58">
        <f t="shared" si="87"/>
        <v>0</v>
      </c>
      <c r="S195" s="97">
        <f t="shared" si="88"/>
        <v>0</v>
      </c>
      <c r="T195" s="97">
        <v>0</v>
      </c>
      <c r="U195" s="98">
        <f t="shared" si="89"/>
        <v>0</v>
      </c>
      <c r="V195" s="97"/>
      <c r="W195" s="58">
        <f t="shared" si="94"/>
        <v>0</v>
      </c>
      <c r="X195" s="58">
        <f t="shared" si="90"/>
        <v>0</v>
      </c>
      <c r="Y195" s="99" t="e">
        <f t="shared" si="91"/>
        <v>#DIV/0!</v>
      </c>
      <c r="Z195" s="99" t="e">
        <f t="shared" si="92"/>
        <v>#DIV/0!</v>
      </c>
      <c r="AA195" s="2"/>
      <c r="AB195" s="109" t="str">
        <f t="shared" si="93"/>
        <v xml:space="preserve"> </v>
      </c>
    </row>
    <row r="196" spans="1:28" s="10" customFormat="1" ht="23.25" customHeight="1">
      <c r="A196" s="95"/>
      <c r="B196" s="100"/>
      <c r="C196" s="112"/>
      <c r="D196" s="100"/>
      <c r="E196" s="102"/>
      <c r="F196" s="102"/>
      <c r="G196" s="100"/>
      <c r="H196" s="100"/>
      <c r="I196" s="113"/>
      <c r="J196" s="114"/>
      <c r="K196" s="96">
        <v>1</v>
      </c>
      <c r="L196" s="96">
        <v>1</v>
      </c>
      <c r="M196" s="110">
        <f t="shared" si="83"/>
        <v>0</v>
      </c>
      <c r="N196" s="58">
        <f t="shared" si="84"/>
        <v>0</v>
      </c>
      <c r="O196" s="58">
        <f t="shared" si="85"/>
        <v>0</v>
      </c>
      <c r="P196" s="58">
        <f t="shared" si="86"/>
        <v>0</v>
      </c>
      <c r="Q196" s="58" t="str">
        <f>IF(C196=1,$D$858*K196*L196,IF(C196=2,$D$859*K196*L196,IF(C196=3,$D$860*K196*L196,IF(C196=4,0,IF(C196=5,$D$862*K196*L196,IF(C196=6,$D$863*K196*L196,IF(C196=7,$D$864*K196*L196,"Incorrect Code")))))))</f>
        <v>Incorrect Code</v>
      </c>
      <c r="R196" s="58">
        <f t="shared" si="87"/>
        <v>0</v>
      </c>
      <c r="S196" s="97">
        <f t="shared" si="88"/>
        <v>0</v>
      </c>
      <c r="T196" s="97">
        <v>0</v>
      </c>
      <c r="U196" s="98">
        <f t="shared" si="89"/>
        <v>0</v>
      </c>
      <c r="V196" s="97"/>
      <c r="W196" s="58">
        <f t="shared" si="94"/>
        <v>0</v>
      </c>
      <c r="X196" s="58">
        <f t="shared" si="90"/>
        <v>0</v>
      </c>
      <c r="Y196" s="99" t="e">
        <f t="shared" si="91"/>
        <v>#DIV/0!</v>
      </c>
      <c r="Z196" s="99" t="e">
        <f t="shared" si="92"/>
        <v>#DIV/0!</v>
      </c>
      <c r="AA196" s="2"/>
      <c r="AB196" s="109" t="str">
        <f t="shared" si="93"/>
        <v xml:space="preserve"> </v>
      </c>
    </row>
    <row r="197" spans="1:28" s="10" customFormat="1" ht="23.45" customHeight="1">
      <c r="A197" s="95"/>
      <c r="B197" s="100"/>
      <c r="C197" s="2"/>
      <c r="D197" s="100"/>
      <c r="E197" s="102"/>
      <c r="F197" s="102"/>
      <c r="G197" s="100"/>
      <c r="H197" s="100"/>
      <c r="I197" s="113"/>
      <c r="J197" s="114"/>
      <c r="K197" s="96">
        <v>1</v>
      </c>
      <c r="L197" s="96">
        <v>1</v>
      </c>
      <c r="M197" s="110">
        <f t="shared" si="83"/>
        <v>0</v>
      </c>
      <c r="N197" s="58">
        <f t="shared" si="84"/>
        <v>0</v>
      </c>
      <c r="O197" s="58">
        <f t="shared" si="85"/>
        <v>0</v>
      </c>
      <c r="P197" s="58">
        <f t="shared" si="86"/>
        <v>0</v>
      </c>
      <c r="Q197" s="58" t="str">
        <f>IF(C197=1,$D$858*K197*L197,IF(C197=2,$D$859*K197*L197,IF(C197=3,$D$860*K197*L197,IF(C197=4,0,IF(C197=5,$D$862*K197*L197,IF(C197=6,$D$863*K197*L197,IF(C197=7,$D$864*K197*L197,"Incorrect Code")))))))</f>
        <v>Incorrect Code</v>
      </c>
      <c r="R197" s="58">
        <f t="shared" si="87"/>
        <v>0</v>
      </c>
      <c r="S197" s="97">
        <f t="shared" si="88"/>
        <v>0</v>
      </c>
      <c r="T197" s="97">
        <v>0</v>
      </c>
      <c r="U197" s="98">
        <f t="shared" si="89"/>
        <v>0</v>
      </c>
      <c r="V197" s="97">
        <f>0.15*M197</f>
        <v>0</v>
      </c>
      <c r="W197" s="58">
        <f t="shared" si="94"/>
        <v>0</v>
      </c>
      <c r="X197" s="58">
        <f t="shared" si="90"/>
        <v>0</v>
      </c>
      <c r="Y197" s="99" t="e">
        <f t="shared" si="91"/>
        <v>#DIV/0!</v>
      </c>
      <c r="Z197" s="99" t="e">
        <f t="shared" si="92"/>
        <v>#DIV/0!</v>
      </c>
      <c r="AA197" s="2"/>
      <c r="AB197" s="109" t="str">
        <f t="shared" si="93"/>
        <v xml:space="preserve"> </v>
      </c>
    </row>
    <row r="198" spans="1:28" s="10" customFormat="1" ht="23.25" customHeight="1">
      <c r="A198" s="95"/>
      <c r="B198" s="100"/>
      <c r="C198" s="2"/>
      <c r="D198" s="100"/>
      <c r="E198" s="102"/>
      <c r="F198" s="102"/>
      <c r="G198" s="100"/>
      <c r="H198" s="100"/>
      <c r="I198" s="113"/>
      <c r="J198" s="114"/>
      <c r="K198" s="96">
        <v>1</v>
      </c>
      <c r="L198" s="96">
        <v>1</v>
      </c>
      <c r="M198" s="110">
        <f t="shared" si="83"/>
        <v>0</v>
      </c>
      <c r="N198" s="58">
        <f t="shared" si="84"/>
        <v>0</v>
      </c>
      <c r="O198" s="58">
        <f t="shared" si="85"/>
        <v>0</v>
      </c>
      <c r="P198" s="58">
        <f t="shared" si="86"/>
        <v>0</v>
      </c>
      <c r="Q198" s="58" t="str">
        <f>IF(C198=1,$D$858*K198*L198,IF(C198=2,$D$859*K198*L198,IF(C198=3,$D$860*K198*L198,IF(C198=4,0,IF(C198=5,$D$862*K198*L198,IF(C198=6,$D$863*K198*L198,IF(C198=7,$D$864*K198*L198,"Incorrect Code")))))))</f>
        <v>Incorrect Code</v>
      </c>
      <c r="R198" s="58">
        <f t="shared" si="87"/>
        <v>0</v>
      </c>
      <c r="S198" s="97">
        <f t="shared" si="88"/>
        <v>0</v>
      </c>
      <c r="T198" s="97">
        <v>0</v>
      </c>
      <c r="U198" s="98">
        <f t="shared" si="89"/>
        <v>0</v>
      </c>
      <c r="V198" s="97">
        <f>0.15*M198</f>
        <v>0</v>
      </c>
      <c r="W198" s="58">
        <f t="shared" si="94"/>
        <v>0</v>
      </c>
      <c r="X198" s="58">
        <f t="shared" si="90"/>
        <v>0</v>
      </c>
      <c r="Y198" s="99" t="e">
        <f t="shared" si="91"/>
        <v>#DIV/0!</v>
      </c>
      <c r="Z198" s="99" t="e">
        <f t="shared" si="92"/>
        <v>#DIV/0!</v>
      </c>
      <c r="AA198" s="2"/>
      <c r="AB198" s="109" t="str">
        <f t="shared" si="93"/>
        <v xml:space="preserve"> </v>
      </c>
    </row>
    <row r="199" spans="1:28" s="10" customFormat="1" ht="23.25" customHeight="1">
      <c r="A199" s="95"/>
      <c r="B199" s="100"/>
      <c r="C199" s="112"/>
      <c r="D199" s="100"/>
      <c r="E199" s="102"/>
      <c r="F199" s="102"/>
      <c r="G199" s="100"/>
      <c r="H199" s="100"/>
      <c r="I199" s="113"/>
      <c r="J199" s="114"/>
      <c r="K199" s="96">
        <v>1</v>
      </c>
      <c r="L199" s="96">
        <v>1</v>
      </c>
      <c r="M199" s="110">
        <f t="shared" si="83"/>
        <v>0</v>
      </c>
      <c r="N199" s="58">
        <f t="shared" si="84"/>
        <v>0</v>
      </c>
      <c r="O199" s="58">
        <f t="shared" si="85"/>
        <v>0</v>
      </c>
      <c r="P199" s="58">
        <f t="shared" si="86"/>
        <v>0</v>
      </c>
      <c r="Q199" s="58" t="str">
        <f>IF(C199=1,$D$858*K199*L199,IF(C199=2,$D$859*K199*L199,IF(C199=3,$D$860*K199*L199,IF(C199=4,0,IF(C199=5,$D$862*K199*L199,IF(C199=6,$D$863*K199*L199,IF(C199=7,$D$864*K199*L199,"Incorrect Code")))))))</f>
        <v>Incorrect Code</v>
      </c>
      <c r="R199" s="58">
        <f t="shared" si="87"/>
        <v>0</v>
      </c>
      <c r="S199" s="97">
        <f t="shared" si="88"/>
        <v>0</v>
      </c>
      <c r="T199" s="97">
        <v>0</v>
      </c>
      <c r="U199" s="98">
        <f t="shared" si="89"/>
        <v>0</v>
      </c>
      <c r="V199" s="97"/>
      <c r="W199" s="58">
        <f t="shared" si="94"/>
        <v>0</v>
      </c>
      <c r="X199" s="58">
        <f t="shared" si="90"/>
        <v>0</v>
      </c>
      <c r="Y199" s="99" t="e">
        <f t="shared" si="91"/>
        <v>#DIV/0!</v>
      </c>
      <c r="Z199" s="99" t="e">
        <f t="shared" si="92"/>
        <v>#DIV/0!</v>
      </c>
      <c r="AA199" s="2"/>
      <c r="AB199" s="109" t="str">
        <f t="shared" si="93"/>
        <v xml:space="preserve"> </v>
      </c>
    </row>
    <row r="200" spans="1:28" s="10" customFormat="1" ht="23.45" customHeight="1">
      <c r="A200" s="95"/>
      <c r="B200" s="100"/>
      <c r="C200" s="2"/>
      <c r="D200" s="100"/>
      <c r="E200" s="102"/>
      <c r="F200" s="102"/>
      <c r="G200" s="100"/>
      <c r="H200" s="100"/>
      <c r="I200" s="113"/>
      <c r="J200" s="114"/>
      <c r="K200" s="96">
        <v>1</v>
      </c>
      <c r="L200" s="96">
        <v>1</v>
      </c>
      <c r="M200" s="110">
        <f t="shared" si="83"/>
        <v>0</v>
      </c>
      <c r="N200" s="58">
        <f t="shared" si="84"/>
        <v>0</v>
      </c>
      <c r="O200" s="58">
        <f t="shared" si="85"/>
        <v>0</v>
      </c>
      <c r="P200" s="58">
        <f t="shared" si="86"/>
        <v>0</v>
      </c>
      <c r="Q200" s="58" t="str">
        <f>IF(C200=1,$D$858*K200*L200,IF(C200=2,$D$859*K200*L200,IF(C200=3,$D$860*K200*L200,IF(C200=4,0,IF(C200=5,$D$862*K200*L200,IF(C200=6,$D$863*K200*L200,IF(C200=7,$D$864*K200*L200,"Incorrect Code")))))))</f>
        <v>Incorrect Code</v>
      </c>
      <c r="R200" s="58">
        <f t="shared" si="87"/>
        <v>0</v>
      </c>
      <c r="S200" s="97">
        <f t="shared" si="88"/>
        <v>0</v>
      </c>
      <c r="T200" s="97">
        <v>0</v>
      </c>
      <c r="U200" s="98">
        <f t="shared" si="89"/>
        <v>0</v>
      </c>
      <c r="V200" s="97">
        <f>0.15*M200</f>
        <v>0</v>
      </c>
      <c r="W200" s="58">
        <f t="shared" si="94"/>
        <v>0</v>
      </c>
      <c r="X200" s="58">
        <f t="shared" si="90"/>
        <v>0</v>
      </c>
      <c r="Y200" s="99" t="e">
        <f t="shared" si="91"/>
        <v>#DIV/0!</v>
      </c>
      <c r="Z200" s="99" t="e">
        <f t="shared" si="92"/>
        <v>#DIV/0!</v>
      </c>
      <c r="AA200" s="2"/>
      <c r="AB200" s="109" t="str">
        <f t="shared" si="93"/>
        <v xml:space="preserve"> </v>
      </c>
    </row>
    <row r="201" spans="1:28" s="10" customFormat="1" ht="23.25" customHeight="1">
      <c r="A201" s="95"/>
      <c r="B201" s="100"/>
      <c r="C201" s="2"/>
      <c r="D201" s="100"/>
      <c r="E201" s="102"/>
      <c r="F201" s="102"/>
      <c r="G201" s="100"/>
      <c r="H201" s="100"/>
      <c r="I201" s="113"/>
      <c r="J201" s="114"/>
      <c r="K201" s="96">
        <v>1</v>
      </c>
      <c r="L201" s="96">
        <v>1</v>
      </c>
      <c r="M201" s="110">
        <f t="shared" si="83"/>
        <v>0</v>
      </c>
      <c r="N201" s="58">
        <f t="shared" si="84"/>
        <v>0</v>
      </c>
      <c r="O201" s="58">
        <f t="shared" si="85"/>
        <v>0</v>
      </c>
      <c r="P201" s="58">
        <f t="shared" si="86"/>
        <v>0</v>
      </c>
      <c r="Q201" s="58" t="str">
        <f>IF(C201=1,$D$858*K201*L201,IF(C201=2,$D$859*K201*L201,IF(C201=3,$D$860*K201*L201,IF(C201=4,0,IF(C201=5,$D$862*K201*L201,IF(C201=6,$D$863*K201*L201,IF(C201=7,$D$864*K201*L201,"Incorrect Code")))))))</f>
        <v>Incorrect Code</v>
      </c>
      <c r="R201" s="58">
        <f t="shared" si="87"/>
        <v>0</v>
      </c>
      <c r="S201" s="97">
        <f t="shared" si="88"/>
        <v>0</v>
      </c>
      <c r="T201" s="97">
        <v>0</v>
      </c>
      <c r="U201" s="98">
        <f t="shared" si="89"/>
        <v>0</v>
      </c>
      <c r="V201" s="97">
        <f>0.15*M201</f>
        <v>0</v>
      </c>
      <c r="W201" s="58">
        <f t="shared" si="94"/>
        <v>0</v>
      </c>
      <c r="X201" s="58">
        <f t="shared" si="90"/>
        <v>0</v>
      </c>
      <c r="Y201" s="99" t="e">
        <f t="shared" si="91"/>
        <v>#DIV/0!</v>
      </c>
      <c r="Z201" s="99" t="e">
        <f t="shared" si="92"/>
        <v>#DIV/0!</v>
      </c>
      <c r="AA201" s="2"/>
      <c r="AB201" s="109" t="str">
        <f t="shared" si="93"/>
        <v xml:space="preserve"> </v>
      </c>
    </row>
    <row r="202" spans="1:28" s="10" customFormat="1" ht="23.25" customHeight="1">
      <c r="A202" s="95"/>
      <c r="B202" s="100"/>
      <c r="C202" s="112"/>
      <c r="D202" s="100"/>
      <c r="E202" s="102"/>
      <c r="F202" s="102"/>
      <c r="G202" s="100"/>
      <c r="H202" s="100"/>
      <c r="I202" s="113"/>
      <c r="J202" s="114"/>
      <c r="K202" s="96">
        <v>1</v>
      </c>
      <c r="L202" s="96">
        <v>1</v>
      </c>
      <c r="M202" s="110">
        <f t="shared" si="83"/>
        <v>0</v>
      </c>
      <c r="N202" s="58">
        <f t="shared" si="84"/>
        <v>0</v>
      </c>
      <c r="O202" s="58">
        <f t="shared" si="85"/>
        <v>0</v>
      </c>
      <c r="P202" s="58">
        <f t="shared" si="86"/>
        <v>0</v>
      </c>
      <c r="Q202" s="58" t="str">
        <f>IF(C202=1,$D$858*K202*L202,IF(C202=2,$D$859*K202*L202,IF(C202=3,$D$860*K202*L202,IF(C202=4,0,IF(C202=5,$D$862*K202*L202,IF(C202=6,$D$863*K202*L202,IF(C202=7,$D$864*K202*L202,"Incorrect Code")))))))</f>
        <v>Incorrect Code</v>
      </c>
      <c r="R202" s="58">
        <f t="shared" si="87"/>
        <v>0</v>
      </c>
      <c r="S202" s="97">
        <f t="shared" si="88"/>
        <v>0</v>
      </c>
      <c r="T202" s="97">
        <v>0</v>
      </c>
      <c r="U202" s="98">
        <f t="shared" si="89"/>
        <v>0</v>
      </c>
      <c r="V202" s="97">
        <f t="shared" ref="V202:V207" si="97">0.15*M202</f>
        <v>0</v>
      </c>
      <c r="W202" s="58">
        <f t="shared" si="94"/>
        <v>0</v>
      </c>
      <c r="X202" s="58">
        <f t="shared" si="90"/>
        <v>0</v>
      </c>
      <c r="Y202" s="99" t="e">
        <f t="shared" si="91"/>
        <v>#DIV/0!</v>
      </c>
      <c r="Z202" s="99" t="e">
        <f t="shared" si="92"/>
        <v>#DIV/0!</v>
      </c>
      <c r="AA202" s="2"/>
      <c r="AB202" s="109" t="str">
        <f t="shared" si="93"/>
        <v xml:space="preserve"> </v>
      </c>
    </row>
    <row r="203" spans="1:28" s="10" customFormat="1" ht="23.25" customHeight="1">
      <c r="A203" s="95"/>
      <c r="B203" s="100"/>
      <c r="C203" s="2"/>
      <c r="D203" s="100"/>
      <c r="E203" s="102"/>
      <c r="F203" s="102"/>
      <c r="G203" s="100"/>
      <c r="H203" s="100"/>
      <c r="I203" s="113"/>
      <c r="J203" s="114"/>
      <c r="K203" s="96">
        <v>1</v>
      </c>
      <c r="L203" s="96">
        <v>1</v>
      </c>
      <c r="M203" s="110">
        <f t="shared" si="83"/>
        <v>0</v>
      </c>
      <c r="N203" s="58">
        <f t="shared" si="84"/>
        <v>0</v>
      </c>
      <c r="O203" s="58">
        <f t="shared" si="85"/>
        <v>0</v>
      </c>
      <c r="P203" s="58">
        <f t="shared" si="86"/>
        <v>0</v>
      </c>
      <c r="Q203" s="58" t="str">
        <f>IF(C203=1,$D$858*K203*L203,IF(C203=2,$D$859*K203*L203,IF(C203=3,$D$860*K203*L203,IF(C203=4,0,IF(C203=5,$D$862*K203*L203,IF(C203=6,$D$863*K203*L203,IF(C203=7,$D$864*K203*L203,"Incorrect Code")))))))</f>
        <v>Incorrect Code</v>
      </c>
      <c r="R203" s="58">
        <f t="shared" si="87"/>
        <v>0</v>
      </c>
      <c r="S203" s="97">
        <f t="shared" si="88"/>
        <v>0</v>
      </c>
      <c r="T203" s="97">
        <v>0</v>
      </c>
      <c r="U203" s="98">
        <f t="shared" si="89"/>
        <v>0</v>
      </c>
      <c r="V203" s="97"/>
      <c r="W203" s="58">
        <f t="shared" si="94"/>
        <v>0</v>
      </c>
      <c r="X203" s="58">
        <f t="shared" si="90"/>
        <v>0</v>
      </c>
      <c r="Y203" s="99" t="e">
        <f t="shared" si="91"/>
        <v>#DIV/0!</v>
      </c>
      <c r="Z203" s="99" t="e">
        <f t="shared" si="92"/>
        <v>#DIV/0!</v>
      </c>
      <c r="AA203" s="2"/>
      <c r="AB203" s="109" t="str">
        <f t="shared" si="93"/>
        <v xml:space="preserve"> </v>
      </c>
    </row>
    <row r="204" spans="1:28" s="10" customFormat="1" ht="23.45" customHeight="1">
      <c r="A204" s="95"/>
      <c r="B204" s="100"/>
      <c r="C204" s="2"/>
      <c r="D204" s="100"/>
      <c r="E204" s="102"/>
      <c r="F204" s="102"/>
      <c r="G204" s="100"/>
      <c r="H204" s="100"/>
      <c r="I204" s="113"/>
      <c r="J204" s="114"/>
      <c r="K204" s="96">
        <v>1</v>
      </c>
      <c r="L204" s="96">
        <v>1</v>
      </c>
      <c r="M204" s="110">
        <f t="shared" si="83"/>
        <v>0</v>
      </c>
      <c r="N204" s="58">
        <f t="shared" si="84"/>
        <v>0</v>
      </c>
      <c r="O204" s="58">
        <f t="shared" si="85"/>
        <v>0</v>
      </c>
      <c r="P204" s="58">
        <f t="shared" si="86"/>
        <v>0</v>
      </c>
      <c r="Q204" s="58" t="str">
        <f>IF(C204=1,$D$858*K204*L204,IF(C204=2,$D$859*K204*L204,IF(C204=3,$D$860*K204*L204,IF(C204=4,0,IF(C204=5,$D$862*K204*L204,IF(C204=6,$D$863*K204*L204,IF(C204=7,$D$864*K204*L204,"Incorrect Code")))))))</f>
        <v>Incorrect Code</v>
      </c>
      <c r="R204" s="58">
        <f t="shared" si="87"/>
        <v>0</v>
      </c>
      <c r="S204" s="97">
        <f t="shared" si="88"/>
        <v>0</v>
      </c>
      <c r="T204" s="97">
        <v>0</v>
      </c>
      <c r="U204" s="98">
        <f t="shared" si="89"/>
        <v>0</v>
      </c>
      <c r="V204" s="97"/>
      <c r="W204" s="58">
        <f t="shared" si="94"/>
        <v>0</v>
      </c>
      <c r="X204" s="58">
        <f t="shared" si="90"/>
        <v>0</v>
      </c>
      <c r="Y204" s="99" t="e">
        <f t="shared" si="91"/>
        <v>#DIV/0!</v>
      </c>
      <c r="Z204" s="99" t="e">
        <f t="shared" si="92"/>
        <v>#DIV/0!</v>
      </c>
      <c r="AA204" s="2"/>
      <c r="AB204" s="109" t="str">
        <f t="shared" si="93"/>
        <v xml:space="preserve"> </v>
      </c>
    </row>
    <row r="205" spans="1:28" s="10" customFormat="1" ht="23.25" customHeight="1">
      <c r="A205" s="95"/>
      <c r="B205" s="100"/>
      <c r="C205" s="112"/>
      <c r="D205" s="100"/>
      <c r="E205" s="102"/>
      <c r="F205" s="102"/>
      <c r="G205" s="100"/>
      <c r="H205" s="100"/>
      <c r="I205" s="113"/>
      <c r="J205" s="114"/>
      <c r="K205" s="96">
        <v>1</v>
      </c>
      <c r="L205" s="96">
        <v>1</v>
      </c>
      <c r="M205" s="110">
        <f t="shared" si="83"/>
        <v>0</v>
      </c>
      <c r="N205" s="58">
        <f t="shared" si="84"/>
        <v>0</v>
      </c>
      <c r="O205" s="58">
        <f t="shared" si="85"/>
        <v>0</v>
      </c>
      <c r="P205" s="58">
        <f t="shared" si="86"/>
        <v>0</v>
      </c>
      <c r="Q205" s="58" t="str">
        <f>IF(C205=1,$D$858*K205*L205,IF(C205=2,$D$859*K205*L205,IF(C205=3,$D$860*K205*L205,IF(C205=4,0,IF(C205=5,$D$862*K205*L205,IF(C205=6,$D$863*K205*L205,IF(C205=7,$D$864*K205*L205,"Incorrect Code")))))))</f>
        <v>Incorrect Code</v>
      </c>
      <c r="R205" s="58">
        <f t="shared" si="87"/>
        <v>0</v>
      </c>
      <c r="S205" s="97">
        <f t="shared" si="88"/>
        <v>0</v>
      </c>
      <c r="T205" s="97">
        <v>0</v>
      </c>
      <c r="U205" s="98">
        <f t="shared" si="89"/>
        <v>0</v>
      </c>
      <c r="V205" s="97"/>
      <c r="W205" s="58">
        <f t="shared" si="94"/>
        <v>0</v>
      </c>
      <c r="X205" s="58">
        <f t="shared" si="90"/>
        <v>0</v>
      </c>
      <c r="Y205" s="99" t="e">
        <f t="shared" si="91"/>
        <v>#DIV/0!</v>
      </c>
      <c r="Z205" s="99" t="e">
        <f t="shared" si="92"/>
        <v>#DIV/0!</v>
      </c>
      <c r="AA205" s="2"/>
      <c r="AB205" s="109" t="str">
        <f t="shared" si="93"/>
        <v xml:space="preserve"> </v>
      </c>
    </row>
    <row r="206" spans="1:28" s="10" customFormat="1" ht="23.45" customHeight="1">
      <c r="A206" s="95"/>
      <c r="B206" s="100"/>
      <c r="C206" s="2"/>
      <c r="D206" s="100"/>
      <c r="E206" s="102"/>
      <c r="F206" s="102"/>
      <c r="G206" s="100"/>
      <c r="H206" s="100"/>
      <c r="I206" s="113"/>
      <c r="J206" s="114"/>
      <c r="K206" s="96">
        <v>1</v>
      </c>
      <c r="L206" s="96">
        <v>1</v>
      </c>
      <c r="M206" s="110">
        <f t="shared" si="83"/>
        <v>0</v>
      </c>
      <c r="N206" s="58">
        <f t="shared" si="84"/>
        <v>0</v>
      </c>
      <c r="O206" s="58">
        <f t="shared" si="85"/>
        <v>0</v>
      </c>
      <c r="P206" s="58">
        <f t="shared" si="86"/>
        <v>0</v>
      </c>
      <c r="Q206" s="58" t="str">
        <f>IF(C206=1,$D$858*K206*L206,IF(C206=2,$D$859*K206*L206,IF(C206=3,$D$860*K206*L206,IF(C206=4,0,IF(C206=5,$D$862*K206*L206,IF(C206=6,$D$863*K206*L206,IF(C206=7,$D$864*K206*L206,"Incorrect Code")))))))</f>
        <v>Incorrect Code</v>
      </c>
      <c r="R206" s="58">
        <f t="shared" si="87"/>
        <v>0</v>
      </c>
      <c r="S206" s="97">
        <f t="shared" si="88"/>
        <v>0</v>
      </c>
      <c r="T206" s="97">
        <v>0</v>
      </c>
      <c r="U206" s="98">
        <f t="shared" si="89"/>
        <v>0</v>
      </c>
      <c r="V206" s="97">
        <f>0.15*M206</f>
        <v>0</v>
      </c>
      <c r="W206" s="58">
        <f t="shared" si="94"/>
        <v>0</v>
      </c>
      <c r="X206" s="58">
        <f t="shared" si="90"/>
        <v>0</v>
      </c>
      <c r="Y206" s="99" t="e">
        <f t="shared" si="91"/>
        <v>#DIV/0!</v>
      </c>
      <c r="Z206" s="99" t="e">
        <f t="shared" si="92"/>
        <v>#DIV/0!</v>
      </c>
      <c r="AA206" s="2"/>
      <c r="AB206" s="109" t="str">
        <f t="shared" si="93"/>
        <v xml:space="preserve"> </v>
      </c>
    </row>
    <row r="207" spans="1:28" s="10" customFormat="1" ht="23.25" customHeight="1">
      <c r="A207" s="95"/>
      <c r="B207" s="100"/>
      <c r="C207" s="2"/>
      <c r="D207" s="100"/>
      <c r="E207" s="102"/>
      <c r="F207" s="102"/>
      <c r="G207" s="100"/>
      <c r="H207" s="100"/>
      <c r="I207" s="113"/>
      <c r="J207" s="114"/>
      <c r="K207" s="96">
        <v>1</v>
      </c>
      <c r="L207" s="96">
        <v>1</v>
      </c>
      <c r="M207" s="110">
        <f t="shared" si="83"/>
        <v>0</v>
      </c>
      <c r="N207" s="58">
        <f t="shared" si="84"/>
        <v>0</v>
      </c>
      <c r="O207" s="58">
        <f t="shared" si="85"/>
        <v>0</v>
      </c>
      <c r="P207" s="58">
        <f t="shared" si="86"/>
        <v>0</v>
      </c>
      <c r="Q207" s="58" t="str">
        <f>IF(C207=1,$D$858*K207*L207,IF(C207=2,$D$859*K207*L207,IF(C207=3,$D$860*K207*L207,IF(C207=4,0,IF(C207=5,$D$862*K207*L207,IF(C207=6,$D$863*K207*L207,IF(C207=7,$D$864*K207*L207,"Incorrect Code")))))))</f>
        <v>Incorrect Code</v>
      </c>
      <c r="R207" s="58">
        <f t="shared" si="87"/>
        <v>0</v>
      </c>
      <c r="S207" s="97">
        <f t="shared" si="88"/>
        <v>0</v>
      </c>
      <c r="T207" s="97">
        <v>0</v>
      </c>
      <c r="U207" s="98">
        <f t="shared" si="89"/>
        <v>0</v>
      </c>
      <c r="V207" s="97">
        <f>0.15*M207</f>
        <v>0</v>
      </c>
      <c r="W207" s="58">
        <f t="shared" si="94"/>
        <v>0</v>
      </c>
      <c r="X207" s="58">
        <f t="shared" si="90"/>
        <v>0</v>
      </c>
      <c r="Y207" s="99" t="e">
        <f t="shared" si="91"/>
        <v>#DIV/0!</v>
      </c>
      <c r="Z207" s="99" t="e">
        <f t="shared" si="92"/>
        <v>#DIV/0!</v>
      </c>
      <c r="AA207" s="2"/>
      <c r="AB207" s="109" t="str">
        <f t="shared" si="93"/>
        <v xml:space="preserve"> </v>
      </c>
    </row>
    <row r="208" spans="1:28" s="10" customFormat="1" ht="23.25" customHeight="1">
      <c r="A208" s="95"/>
      <c r="B208" s="100"/>
      <c r="C208" s="112"/>
      <c r="D208" s="100"/>
      <c r="E208" s="102"/>
      <c r="F208" s="102"/>
      <c r="G208" s="100"/>
      <c r="H208" s="100"/>
      <c r="I208" s="113"/>
      <c r="J208" s="114"/>
      <c r="K208" s="96">
        <v>1</v>
      </c>
      <c r="L208" s="96">
        <v>1</v>
      </c>
      <c r="M208" s="110">
        <f t="shared" si="83"/>
        <v>0</v>
      </c>
      <c r="N208" s="58">
        <f t="shared" si="84"/>
        <v>0</v>
      </c>
      <c r="O208" s="58">
        <f t="shared" si="85"/>
        <v>0</v>
      </c>
      <c r="P208" s="58">
        <f t="shared" si="86"/>
        <v>0</v>
      </c>
      <c r="Q208" s="58" t="str">
        <f>IF(C208=1,$D$858*K208*L208,IF(C208=2,$D$859*K208*L208,IF(C208=3,$D$860*K208*L208,IF(C208=4,0,IF(C208=5,$D$862*K208*L208,IF(C208=6,$D$863*K208*L208,IF(C208=7,$D$864*K208*L208,"Incorrect Code")))))))</f>
        <v>Incorrect Code</v>
      </c>
      <c r="R208" s="58">
        <f t="shared" si="87"/>
        <v>0</v>
      </c>
      <c r="S208" s="97">
        <f t="shared" si="88"/>
        <v>0</v>
      </c>
      <c r="T208" s="97">
        <v>0</v>
      </c>
      <c r="U208" s="98">
        <f t="shared" si="89"/>
        <v>0</v>
      </c>
      <c r="V208" s="97"/>
      <c r="W208" s="58">
        <f t="shared" si="94"/>
        <v>0</v>
      </c>
      <c r="X208" s="58">
        <f t="shared" si="90"/>
        <v>0</v>
      </c>
      <c r="Y208" s="99" t="e">
        <f t="shared" si="91"/>
        <v>#DIV/0!</v>
      </c>
      <c r="Z208" s="99" t="e">
        <f t="shared" si="92"/>
        <v>#DIV/0!</v>
      </c>
      <c r="AA208" s="2"/>
      <c r="AB208" s="109" t="str">
        <f t="shared" si="93"/>
        <v xml:space="preserve"> </v>
      </c>
    </row>
    <row r="209" spans="1:28" s="10" customFormat="1" ht="23.45" customHeight="1">
      <c r="A209" s="95"/>
      <c r="B209" s="100"/>
      <c r="C209" s="2"/>
      <c r="D209" s="100"/>
      <c r="E209" s="102"/>
      <c r="F209" s="102"/>
      <c r="G209" s="100"/>
      <c r="H209" s="100"/>
      <c r="I209" s="113"/>
      <c r="J209" s="114"/>
      <c r="K209" s="96">
        <v>1</v>
      </c>
      <c r="L209" s="96">
        <v>1</v>
      </c>
      <c r="M209" s="110">
        <f t="shared" si="83"/>
        <v>0</v>
      </c>
      <c r="N209" s="58">
        <f t="shared" si="84"/>
        <v>0</v>
      </c>
      <c r="O209" s="58">
        <f t="shared" si="85"/>
        <v>0</v>
      </c>
      <c r="P209" s="58">
        <f t="shared" si="86"/>
        <v>0</v>
      </c>
      <c r="Q209" s="58" t="str">
        <f>IF(C209=1,$D$858*K209*L209,IF(C209=2,$D$859*K209*L209,IF(C209=3,$D$860*K209*L209,IF(C209=4,0,IF(C209=5,$D$862*K209*L209,IF(C209=6,$D$863*K209*L209,IF(C209=7,$D$864*K209*L209,"Incorrect Code")))))))</f>
        <v>Incorrect Code</v>
      </c>
      <c r="R209" s="58">
        <f t="shared" si="87"/>
        <v>0</v>
      </c>
      <c r="S209" s="97">
        <f t="shared" si="88"/>
        <v>0</v>
      </c>
      <c r="T209" s="97">
        <v>0</v>
      </c>
      <c r="U209" s="98">
        <f t="shared" si="89"/>
        <v>0</v>
      </c>
      <c r="V209" s="97">
        <f>0.15*M209</f>
        <v>0</v>
      </c>
      <c r="W209" s="58">
        <f t="shared" si="94"/>
        <v>0</v>
      </c>
      <c r="X209" s="58">
        <f t="shared" si="90"/>
        <v>0</v>
      </c>
      <c r="Y209" s="99" t="e">
        <f t="shared" si="91"/>
        <v>#DIV/0!</v>
      </c>
      <c r="Z209" s="99" t="e">
        <f t="shared" si="92"/>
        <v>#DIV/0!</v>
      </c>
      <c r="AA209" s="2"/>
      <c r="AB209" s="109" t="str">
        <f t="shared" si="93"/>
        <v xml:space="preserve"> </v>
      </c>
    </row>
    <row r="210" spans="1:28" s="10" customFormat="1" ht="23.25" customHeight="1">
      <c r="A210" s="95"/>
      <c r="B210" s="100"/>
      <c r="C210" s="2"/>
      <c r="D210" s="100"/>
      <c r="E210" s="102"/>
      <c r="F210" s="102"/>
      <c r="G210" s="100"/>
      <c r="H210" s="100"/>
      <c r="I210" s="113"/>
      <c r="J210" s="114"/>
      <c r="K210" s="96">
        <v>1</v>
      </c>
      <c r="L210" s="96">
        <v>1</v>
      </c>
      <c r="M210" s="110">
        <f t="shared" si="83"/>
        <v>0</v>
      </c>
      <c r="N210" s="58">
        <f t="shared" si="84"/>
        <v>0</v>
      </c>
      <c r="O210" s="58">
        <f t="shared" si="85"/>
        <v>0</v>
      </c>
      <c r="P210" s="58">
        <f t="shared" si="86"/>
        <v>0</v>
      </c>
      <c r="Q210" s="58" t="str">
        <f>IF(C210=1,$D$858*K210*L210,IF(C210=2,$D$859*K210*L210,IF(C210=3,$D$860*K210*L210,IF(C210=4,0,IF(C210=5,$D$862*K210*L210,IF(C210=6,$D$863*K210*L210,IF(C210=7,$D$864*K210*L210,"Incorrect Code")))))))</f>
        <v>Incorrect Code</v>
      </c>
      <c r="R210" s="58">
        <f t="shared" si="87"/>
        <v>0</v>
      </c>
      <c r="S210" s="97">
        <f t="shared" si="88"/>
        <v>0</v>
      </c>
      <c r="T210" s="97">
        <v>0</v>
      </c>
      <c r="U210" s="98">
        <f t="shared" si="89"/>
        <v>0</v>
      </c>
      <c r="V210" s="97">
        <f>0.15*M210</f>
        <v>0</v>
      </c>
      <c r="W210" s="58">
        <f t="shared" si="94"/>
        <v>0</v>
      </c>
      <c r="X210" s="58">
        <f t="shared" si="90"/>
        <v>0</v>
      </c>
      <c r="Y210" s="99" t="e">
        <f t="shared" si="91"/>
        <v>#DIV/0!</v>
      </c>
      <c r="Z210" s="99" t="e">
        <f t="shared" si="92"/>
        <v>#DIV/0!</v>
      </c>
      <c r="AA210" s="2"/>
      <c r="AB210" s="109" t="str">
        <f t="shared" si="93"/>
        <v xml:space="preserve"> </v>
      </c>
    </row>
    <row r="211" spans="1:28" s="10" customFormat="1" ht="23.25" customHeight="1">
      <c r="A211" s="95"/>
      <c r="B211" s="100"/>
      <c r="C211" s="112"/>
      <c r="D211" s="100"/>
      <c r="E211" s="102"/>
      <c r="F211" s="102"/>
      <c r="G211" s="100"/>
      <c r="H211" s="100"/>
      <c r="I211" s="113"/>
      <c r="J211" s="114"/>
      <c r="K211" s="96">
        <v>1</v>
      </c>
      <c r="L211" s="96">
        <v>1</v>
      </c>
      <c r="M211" s="110">
        <f t="shared" si="83"/>
        <v>0</v>
      </c>
      <c r="N211" s="58">
        <f t="shared" si="84"/>
        <v>0</v>
      </c>
      <c r="O211" s="58">
        <f t="shared" si="85"/>
        <v>0</v>
      </c>
      <c r="P211" s="58">
        <f t="shared" si="86"/>
        <v>0</v>
      </c>
      <c r="Q211" s="58" t="str">
        <f>IF(C211=1,$D$858*K211*L211,IF(C211=2,$D$859*K211*L211,IF(C211=3,$D$860*K211*L211,IF(C211=4,0,IF(C211=5,$D$862*K211*L211,IF(C211=6,$D$863*K211*L211,IF(C211=7,$D$864*K211*L211,"Incorrect Code")))))))</f>
        <v>Incorrect Code</v>
      </c>
      <c r="R211" s="58">
        <f t="shared" si="87"/>
        <v>0</v>
      </c>
      <c r="S211" s="97">
        <f t="shared" si="88"/>
        <v>0</v>
      </c>
      <c r="T211" s="97">
        <v>0</v>
      </c>
      <c r="U211" s="98">
        <f t="shared" si="89"/>
        <v>0</v>
      </c>
      <c r="V211" s="97">
        <f t="shared" ref="V211:V216" si="98">0.15*M211</f>
        <v>0</v>
      </c>
      <c r="W211" s="58">
        <f t="shared" si="94"/>
        <v>0</v>
      </c>
      <c r="X211" s="58">
        <f t="shared" si="90"/>
        <v>0</v>
      </c>
      <c r="Y211" s="99" t="e">
        <f t="shared" si="91"/>
        <v>#DIV/0!</v>
      </c>
      <c r="Z211" s="99" t="e">
        <f t="shared" si="92"/>
        <v>#DIV/0!</v>
      </c>
      <c r="AA211" s="2"/>
      <c r="AB211" s="109" t="str">
        <f t="shared" si="93"/>
        <v xml:space="preserve"> </v>
      </c>
    </row>
    <row r="212" spans="1:28" s="10" customFormat="1" ht="23.25" customHeight="1">
      <c r="A212" s="95"/>
      <c r="B212" s="100"/>
      <c r="C212" s="2"/>
      <c r="D212" s="100"/>
      <c r="E212" s="102"/>
      <c r="F212" s="102"/>
      <c r="G212" s="100"/>
      <c r="H212" s="100"/>
      <c r="I212" s="113"/>
      <c r="J212" s="114"/>
      <c r="K212" s="96">
        <v>1</v>
      </c>
      <c r="L212" s="96">
        <v>1</v>
      </c>
      <c r="M212" s="110">
        <f t="shared" si="83"/>
        <v>0</v>
      </c>
      <c r="N212" s="58">
        <f t="shared" si="84"/>
        <v>0</v>
      </c>
      <c r="O212" s="58">
        <f t="shared" si="85"/>
        <v>0</v>
      </c>
      <c r="P212" s="58">
        <f t="shared" si="86"/>
        <v>0</v>
      </c>
      <c r="Q212" s="58" t="str">
        <f>IF(C212=1,$D$858*K212*L212,IF(C212=2,$D$859*K212*L212,IF(C212=3,$D$860*K212*L212,IF(C212=4,0,IF(C212=5,$D$862*K212*L212,IF(C212=6,$D$863*K212*L212,IF(C212=7,$D$864*K212*L212,"Incorrect Code")))))))</f>
        <v>Incorrect Code</v>
      </c>
      <c r="R212" s="58">
        <f t="shared" si="87"/>
        <v>0</v>
      </c>
      <c r="S212" s="97">
        <f t="shared" si="88"/>
        <v>0</v>
      </c>
      <c r="T212" s="97">
        <v>0</v>
      </c>
      <c r="U212" s="98">
        <f t="shared" si="89"/>
        <v>0</v>
      </c>
      <c r="V212" s="97"/>
      <c r="W212" s="58">
        <f t="shared" si="94"/>
        <v>0</v>
      </c>
      <c r="X212" s="58">
        <f t="shared" si="90"/>
        <v>0</v>
      </c>
      <c r="Y212" s="99" t="e">
        <f t="shared" si="91"/>
        <v>#DIV/0!</v>
      </c>
      <c r="Z212" s="99" t="e">
        <f t="shared" si="92"/>
        <v>#DIV/0!</v>
      </c>
      <c r="AA212" s="2"/>
      <c r="AB212" s="109" t="str">
        <f t="shared" si="93"/>
        <v xml:space="preserve"> </v>
      </c>
    </row>
    <row r="213" spans="1:28" s="10" customFormat="1" ht="23.45" customHeight="1">
      <c r="A213" s="95"/>
      <c r="B213" s="100"/>
      <c r="C213" s="2"/>
      <c r="D213" s="100"/>
      <c r="E213" s="102"/>
      <c r="F213" s="102"/>
      <c r="G213" s="100"/>
      <c r="H213" s="100"/>
      <c r="I213" s="113"/>
      <c r="J213" s="114"/>
      <c r="K213" s="96">
        <v>1</v>
      </c>
      <c r="L213" s="96">
        <v>1</v>
      </c>
      <c r="M213" s="110">
        <f t="shared" si="83"/>
        <v>0</v>
      </c>
      <c r="N213" s="58">
        <f t="shared" si="84"/>
        <v>0</v>
      </c>
      <c r="O213" s="58">
        <f t="shared" si="85"/>
        <v>0</v>
      </c>
      <c r="P213" s="58">
        <f t="shared" si="86"/>
        <v>0</v>
      </c>
      <c r="Q213" s="58" t="str">
        <f>IF(C213=1,$D$858*K213*L213,IF(C213=2,$D$859*K213*L213,IF(C213=3,$D$860*K213*L213,IF(C213=4,0,IF(C213=5,$D$862*K213*L213,IF(C213=6,$D$863*K213*L213,IF(C213=7,$D$864*K213*L213,"Incorrect Code")))))))</f>
        <v>Incorrect Code</v>
      </c>
      <c r="R213" s="58">
        <f t="shared" si="87"/>
        <v>0</v>
      </c>
      <c r="S213" s="97">
        <f t="shared" si="88"/>
        <v>0</v>
      </c>
      <c r="T213" s="97">
        <v>0</v>
      </c>
      <c r="U213" s="98">
        <f t="shared" si="89"/>
        <v>0</v>
      </c>
      <c r="V213" s="97"/>
      <c r="W213" s="58">
        <f t="shared" si="94"/>
        <v>0</v>
      </c>
      <c r="X213" s="58">
        <f t="shared" si="90"/>
        <v>0</v>
      </c>
      <c r="Y213" s="99" t="e">
        <f t="shared" si="91"/>
        <v>#DIV/0!</v>
      </c>
      <c r="Z213" s="99" t="e">
        <f t="shared" si="92"/>
        <v>#DIV/0!</v>
      </c>
      <c r="AA213" s="2"/>
      <c r="AB213" s="109" t="str">
        <f t="shared" si="93"/>
        <v xml:space="preserve"> </v>
      </c>
    </row>
    <row r="214" spans="1:28" s="10" customFormat="1" ht="23.25" customHeight="1">
      <c r="A214" s="95"/>
      <c r="B214" s="100"/>
      <c r="C214" s="112"/>
      <c r="D214" s="100"/>
      <c r="E214" s="102"/>
      <c r="F214" s="102"/>
      <c r="G214" s="100"/>
      <c r="H214" s="100"/>
      <c r="I214" s="113"/>
      <c r="J214" s="114"/>
      <c r="K214" s="96">
        <v>1</v>
      </c>
      <c r="L214" s="96">
        <v>1</v>
      </c>
      <c r="M214" s="110">
        <f t="shared" si="83"/>
        <v>0</v>
      </c>
      <c r="N214" s="58">
        <f t="shared" si="84"/>
        <v>0</v>
      </c>
      <c r="O214" s="58">
        <f t="shared" si="85"/>
        <v>0</v>
      </c>
      <c r="P214" s="58">
        <f t="shared" si="86"/>
        <v>0</v>
      </c>
      <c r="Q214" s="58" t="str">
        <f>IF(C214=1,$D$858*K214*L214,IF(C214=2,$D$859*K214*L214,IF(C214=3,$D$860*K214*L214,IF(C214=4,0,IF(C214=5,$D$862*K214*L214,IF(C214=6,$D$863*K214*L214,IF(C214=7,$D$864*K214*L214,"Incorrect Code")))))))</f>
        <v>Incorrect Code</v>
      </c>
      <c r="R214" s="58">
        <f t="shared" si="87"/>
        <v>0</v>
      </c>
      <c r="S214" s="97">
        <f t="shared" si="88"/>
        <v>0</v>
      </c>
      <c r="T214" s="97">
        <v>0</v>
      </c>
      <c r="U214" s="98">
        <f t="shared" si="89"/>
        <v>0</v>
      </c>
      <c r="V214" s="97"/>
      <c r="W214" s="58">
        <f t="shared" si="94"/>
        <v>0</v>
      </c>
      <c r="X214" s="58">
        <f t="shared" si="90"/>
        <v>0</v>
      </c>
      <c r="Y214" s="99" t="e">
        <f t="shared" si="91"/>
        <v>#DIV/0!</v>
      </c>
      <c r="Z214" s="99" t="e">
        <f t="shared" si="92"/>
        <v>#DIV/0!</v>
      </c>
      <c r="AA214" s="2"/>
      <c r="AB214" s="109" t="str">
        <f t="shared" si="93"/>
        <v xml:space="preserve"> </v>
      </c>
    </row>
    <row r="215" spans="1:28" s="10" customFormat="1" ht="23.45" customHeight="1">
      <c r="A215" s="95"/>
      <c r="B215" s="100"/>
      <c r="C215" s="2"/>
      <c r="D215" s="100"/>
      <c r="E215" s="102"/>
      <c r="F215" s="102"/>
      <c r="G215" s="100"/>
      <c r="H215" s="100"/>
      <c r="I215" s="113"/>
      <c r="J215" s="114"/>
      <c r="K215" s="96">
        <v>1</v>
      </c>
      <c r="L215" s="96">
        <v>1</v>
      </c>
      <c r="M215" s="110">
        <f t="shared" si="83"/>
        <v>0</v>
      </c>
      <c r="N215" s="58">
        <f t="shared" si="84"/>
        <v>0</v>
      </c>
      <c r="O215" s="58">
        <f t="shared" si="85"/>
        <v>0</v>
      </c>
      <c r="P215" s="58">
        <f t="shared" si="86"/>
        <v>0</v>
      </c>
      <c r="Q215" s="58" t="str">
        <f>IF(C215=1,$D$858*K215*L215,IF(C215=2,$D$859*K215*L215,IF(C215=3,$D$860*K215*L215,IF(C215=4,0,IF(C215=5,$D$862*K215*L215,IF(C215=6,$D$863*K215*L215,IF(C215=7,$D$864*K215*L215,"Incorrect Code")))))))</f>
        <v>Incorrect Code</v>
      </c>
      <c r="R215" s="58">
        <f t="shared" si="87"/>
        <v>0</v>
      </c>
      <c r="S215" s="97">
        <f t="shared" si="88"/>
        <v>0</v>
      </c>
      <c r="T215" s="97">
        <v>0</v>
      </c>
      <c r="U215" s="98">
        <f t="shared" si="89"/>
        <v>0</v>
      </c>
      <c r="V215" s="97">
        <f>0.15*M215</f>
        <v>0</v>
      </c>
      <c r="W215" s="58">
        <f t="shared" si="94"/>
        <v>0</v>
      </c>
      <c r="X215" s="58">
        <f t="shared" si="90"/>
        <v>0</v>
      </c>
      <c r="Y215" s="99" t="e">
        <f t="shared" si="91"/>
        <v>#DIV/0!</v>
      </c>
      <c r="Z215" s="99" t="e">
        <f t="shared" si="92"/>
        <v>#DIV/0!</v>
      </c>
      <c r="AA215" s="2"/>
      <c r="AB215" s="109" t="str">
        <f t="shared" si="93"/>
        <v xml:space="preserve"> </v>
      </c>
    </row>
    <row r="216" spans="1:28" s="10" customFormat="1" ht="23.25" customHeight="1">
      <c r="A216" s="95"/>
      <c r="B216" s="100"/>
      <c r="C216" s="2"/>
      <c r="D216" s="100"/>
      <c r="E216" s="102"/>
      <c r="F216" s="102"/>
      <c r="G216" s="100"/>
      <c r="H216" s="100"/>
      <c r="I216" s="113"/>
      <c r="J216" s="114"/>
      <c r="K216" s="96">
        <v>1</v>
      </c>
      <c r="L216" s="96">
        <v>1</v>
      </c>
      <c r="M216" s="110">
        <f t="shared" si="83"/>
        <v>0</v>
      </c>
      <c r="N216" s="58">
        <f t="shared" si="84"/>
        <v>0</v>
      </c>
      <c r="O216" s="58">
        <f t="shared" si="85"/>
        <v>0</v>
      </c>
      <c r="P216" s="58">
        <f t="shared" si="86"/>
        <v>0</v>
      </c>
      <c r="Q216" s="58" t="str">
        <f>IF(C216=1,$D$858*K216*L216,IF(C216=2,$D$859*K216*L216,IF(C216=3,$D$860*K216*L216,IF(C216=4,0,IF(C216=5,$D$862*K216*L216,IF(C216=6,$D$863*K216*L216,IF(C216=7,$D$864*K216*L216,"Incorrect Code")))))))</f>
        <v>Incorrect Code</v>
      </c>
      <c r="R216" s="58">
        <f t="shared" si="87"/>
        <v>0</v>
      </c>
      <c r="S216" s="97">
        <f t="shared" si="88"/>
        <v>0</v>
      </c>
      <c r="T216" s="97">
        <v>0</v>
      </c>
      <c r="U216" s="98">
        <f t="shared" si="89"/>
        <v>0</v>
      </c>
      <c r="V216" s="97">
        <f>0.15*M216</f>
        <v>0</v>
      </c>
      <c r="W216" s="58">
        <f t="shared" si="94"/>
        <v>0</v>
      </c>
      <c r="X216" s="58">
        <f t="shared" si="90"/>
        <v>0</v>
      </c>
      <c r="Y216" s="99" t="e">
        <f t="shared" si="91"/>
        <v>#DIV/0!</v>
      </c>
      <c r="Z216" s="99" t="e">
        <f t="shared" si="92"/>
        <v>#DIV/0!</v>
      </c>
      <c r="AA216" s="2"/>
      <c r="AB216" s="109" t="str">
        <f t="shared" si="93"/>
        <v xml:space="preserve"> </v>
      </c>
    </row>
    <row r="217" spans="1:28" s="10" customFormat="1" ht="23.45" customHeight="1">
      <c r="A217" s="95"/>
      <c r="B217" s="100"/>
      <c r="C217" s="2"/>
      <c r="D217" s="100"/>
      <c r="E217" s="102"/>
      <c r="F217" s="102"/>
      <c r="G217" s="100"/>
      <c r="H217" s="100"/>
      <c r="I217" s="113"/>
      <c r="J217" s="114"/>
      <c r="K217" s="96">
        <v>1</v>
      </c>
      <c r="L217" s="96">
        <v>1</v>
      </c>
      <c r="M217" s="110">
        <f t="shared" si="83"/>
        <v>0</v>
      </c>
      <c r="N217" s="58">
        <f t="shared" si="84"/>
        <v>0</v>
      </c>
      <c r="O217" s="58">
        <f t="shared" si="85"/>
        <v>0</v>
      </c>
      <c r="P217" s="58">
        <f t="shared" si="86"/>
        <v>0</v>
      </c>
      <c r="Q217" s="58" t="str">
        <f>IF(C217=1,$D$858*K217*L217,IF(C217=2,$D$859*K217*L217,IF(C217=3,$D$860*K217*L217,IF(C217=4,0,IF(C217=5,$D$862*K217*L217,IF(C217=6,$D$863*K217*L217,IF(C217=7,$D$864*K217*L217,"Incorrect Code")))))))</f>
        <v>Incorrect Code</v>
      </c>
      <c r="R217" s="58">
        <f t="shared" si="87"/>
        <v>0</v>
      </c>
      <c r="S217" s="97">
        <f t="shared" si="88"/>
        <v>0</v>
      </c>
      <c r="T217" s="97">
        <v>0</v>
      </c>
      <c r="U217" s="98">
        <f t="shared" si="89"/>
        <v>0</v>
      </c>
      <c r="V217" s="97"/>
      <c r="W217" s="58">
        <f t="shared" ref="W217:W280" si="99">SUM(N217:V217)</f>
        <v>0</v>
      </c>
      <c r="X217" s="58">
        <f t="shared" si="90"/>
        <v>0</v>
      </c>
      <c r="Y217" s="99" t="e">
        <f t="shared" si="91"/>
        <v>#DIV/0!</v>
      </c>
      <c r="Z217" s="99" t="e">
        <f t="shared" si="92"/>
        <v>#DIV/0!</v>
      </c>
      <c r="AA217" s="2"/>
      <c r="AB217" s="109" t="str">
        <f t="shared" si="93"/>
        <v xml:space="preserve"> </v>
      </c>
    </row>
    <row r="218" spans="1:28" s="10" customFormat="1" ht="23.45" customHeight="1">
      <c r="A218" s="95"/>
      <c r="B218" s="100"/>
      <c r="C218" s="2"/>
      <c r="D218" s="100"/>
      <c r="E218" s="100"/>
      <c r="F218" s="100"/>
      <c r="G218" s="101"/>
      <c r="H218" s="100"/>
      <c r="I218" s="113"/>
      <c r="J218" s="114"/>
      <c r="K218" s="96">
        <v>1</v>
      </c>
      <c r="L218" s="96">
        <v>1</v>
      </c>
      <c r="M218" s="111">
        <f t="shared" si="83"/>
        <v>0</v>
      </c>
      <c r="N218" s="58">
        <f t="shared" si="84"/>
        <v>0</v>
      </c>
      <c r="O218" s="58">
        <f t="shared" si="85"/>
        <v>0</v>
      </c>
      <c r="P218" s="58">
        <f t="shared" si="86"/>
        <v>0</v>
      </c>
      <c r="Q218" s="58" t="str">
        <f>IF(C218=1,$D$858*K218*L218,IF(C218=2,$D$859*K218*L218,IF(C218=3,$D$860*K218*L218,IF(C218=4,0,IF(C218=5,$D$862*K218*L218,IF(C218=6,$D$863*K218*L218,IF(C218=7,$D$864*K218*L218,"Incorrect Code")))))))</f>
        <v>Incorrect Code</v>
      </c>
      <c r="R218" s="58">
        <f t="shared" si="87"/>
        <v>0</v>
      </c>
      <c r="S218" s="97">
        <f t="shared" si="88"/>
        <v>0</v>
      </c>
      <c r="T218" s="97">
        <v>0</v>
      </c>
      <c r="U218" s="98">
        <f t="shared" si="89"/>
        <v>0</v>
      </c>
      <c r="V218" s="97"/>
      <c r="W218" s="58">
        <f t="shared" si="99"/>
        <v>0</v>
      </c>
      <c r="X218" s="58">
        <f t="shared" si="90"/>
        <v>0</v>
      </c>
      <c r="Y218" s="99" t="e">
        <f t="shared" si="91"/>
        <v>#DIV/0!</v>
      </c>
      <c r="Z218" s="99" t="e">
        <f t="shared" si="92"/>
        <v>#DIV/0!</v>
      </c>
      <c r="AA218" s="2"/>
      <c r="AB218" s="109" t="str">
        <f t="shared" si="93"/>
        <v xml:space="preserve"> </v>
      </c>
    </row>
    <row r="219" spans="1:28" s="10" customFormat="1" ht="23.45" customHeight="1">
      <c r="A219" s="95"/>
      <c r="B219" s="100"/>
      <c r="C219" s="112"/>
      <c r="D219" s="100"/>
      <c r="E219" s="100"/>
      <c r="F219" s="100"/>
      <c r="G219" s="101"/>
      <c r="H219" s="100"/>
      <c r="I219" s="113"/>
      <c r="J219" s="114"/>
      <c r="K219" s="96">
        <v>1</v>
      </c>
      <c r="L219" s="96">
        <v>1</v>
      </c>
      <c r="M219" s="111">
        <f t="shared" si="83"/>
        <v>0</v>
      </c>
      <c r="N219" s="58">
        <f t="shared" si="84"/>
        <v>0</v>
      </c>
      <c r="O219" s="58">
        <f t="shared" si="85"/>
        <v>0</v>
      </c>
      <c r="P219" s="58">
        <f t="shared" si="86"/>
        <v>0</v>
      </c>
      <c r="Q219" s="58" t="str">
        <f>IF(C219=1,$D$858*K219*L219,IF(C219=2,$D$859*K219*L219,IF(C219=3,$D$860*K219*L219,IF(C219=4,0,IF(C219=5,$D$862*K219*L219,IF(C219=6,$D$863*K219*L219,IF(C219=7,$D$864*K219*L219,"Incorrect Code")))))))</f>
        <v>Incorrect Code</v>
      </c>
      <c r="R219" s="58">
        <f t="shared" si="87"/>
        <v>0</v>
      </c>
      <c r="S219" s="97">
        <f t="shared" si="88"/>
        <v>0</v>
      </c>
      <c r="T219" s="97">
        <v>0</v>
      </c>
      <c r="U219" s="98">
        <f t="shared" si="89"/>
        <v>0</v>
      </c>
      <c r="V219" s="97">
        <f>0.15*M219</f>
        <v>0</v>
      </c>
      <c r="W219" s="58">
        <f t="shared" si="99"/>
        <v>0</v>
      </c>
      <c r="X219" s="58">
        <f t="shared" si="90"/>
        <v>0</v>
      </c>
      <c r="Y219" s="99" t="e">
        <f t="shared" si="91"/>
        <v>#DIV/0!</v>
      </c>
      <c r="Z219" s="99" t="e">
        <f t="shared" si="92"/>
        <v>#DIV/0!</v>
      </c>
      <c r="AA219" s="2"/>
      <c r="AB219" s="109" t="str">
        <f t="shared" si="93"/>
        <v xml:space="preserve"> </v>
      </c>
    </row>
    <row r="220" spans="1:28" s="10" customFormat="1" ht="23.45" customHeight="1">
      <c r="A220" s="95"/>
      <c r="B220" s="100"/>
      <c r="C220" s="2"/>
      <c r="D220" s="100"/>
      <c r="E220" s="100"/>
      <c r="F220" s="100"/>
      <c r="G220" s="101"/>
      <c r="H220" s="100"/>
      <c r="I220" s="113"/>
      <c r="J220" s="114"/>
      <c r="K220" s="96">
        <v>1</v>
      </c>
      <c r="L220" s="96">
        <v>1</v>
      </c>
      <c r="M220" s="110">
        <f t="shared" si="83"/>
        <v>0</v>
      </c>
      <c r="N220" s="58">
        <f t="shared" si="84"/>
        <v>0</v>
      </c>
      <c r="O220" s="58">
        <f t="shared" si="85"/>
        <v>0</v>
      </c>
      <c r="P220" s="58">
        <f t="shared" si="86"/>
        <v>0</v>
      </c>
      <c r="Q220" s="58" t="str">
        <f>IF(C220=1,$D$858*K220*L220,IF(C220=2,$D$859*K220*L220,IF(C220=3,$D$860*K220*L220,IF(C220=4,0,IF(C220=5,$D$862*K220*L220,IF(C220=6,$D$863*K220*L220,IF(C220=7,$D$864*K220*L220,"Incorrect Code")))))))</f>
        <v>Incorrect Code</v>
      </c>
      <c r="R220" s="58">
        <f t="shared" si="87"/>
        <v>0</v>
      </c>
      <c r="S220" s="97">
        <f t="shared" si="88"/>
        <v>0</v>
      </c>
      <c r="T220" s="97">
        <v>0</v>
      </c>
      <c r="U220" s="98">
        <f t="shared" si="89"/>
        <v>0</v>
      </c>
      <c r="V220" s="97">
        <f>0.15*M220</f>
        <v>0</v>
      </c>
      <c r="W220" s="58">
        <f t="shared" si="99"/>
        <v>0</v>
      </c>
      <c r="X220" s="58">
        <f t="shared" si="90"/>
        <v>0</v>
      </c>
      <c r="Y220" s="99" t="e">
        <f t="shared" si="91"/>
        <v>#DIV/0!</v>
      </c>
      <c r="Z220" s="99" t="e">
        <f t="shared" si="92"/>
        <v>#DIV/0!</v>
      </c>
      <c r="AB220" s="109" t="str">
        <f t="shared" si="93"/>
        <v xml:space="preserve"> </v>
      </c>
    </row>
    <row r="221" spans="1:28" s="10" customFormat="1" ht="23.45" customHeight="1">
      <c r="A221" s="95"/>
      <c r="B221" s="100"/>
      <c r="C221" s="2"/>
      <c r="D221" s="100"/>
      <c r="E221" s="100"/>
      <c r="F221" s="100"/>
      <c r="G221" s="100"/>
      <c r="H221" s="100"/>
      <c r="I221" s="113"/>
      <c r="J221" s="114"/>
      <c r="K221" s="96">
        <v>1</v>
      </c>
      <c r="L221" s="96">
        <v>1</v>
      </c>
      <c r="M221" s="110">
        <f t="shared" si="83"/>
        <v>0</v>
      </c>
      <c r="N221" s="58">
        <f t="shared" si="84"/>
        <v>0</v>
      </c>
      <c r="O221" s="58">
        <f t="shared" si="85"/>
        <v>0</v>
      </c>
      <c r="P221" s="58">
        <f t="shared" si="86"/>
        <v>0</v>
      </c>
      <c r="Q221" s="58" t="str">
        <f>IF(C221=1,$D$858*K221*L221,IF(C221=2,$D$859*K221*L221,IF(C221=3,$D$860*K221*L221,IF(C221=4,0,IF(C221=5,$D$862*K221*L221,IF(C221=6,$D$863*K221*L221,IF(C221=7,$D$864*K221*L221,"Incorrect Code")))))))</f>
        <v>Incorrect Code</v>
      </c>
      <c r="R221" s="58">
        <f t="shared" si="87"/>
        <v>0</v>
      </c>
      <c r="S221" s="97">
        <f t="shared" si="88"/>
        <v>0</v>
      </c>
      <c r="T221" s="97">
        <v>0</v>
      </c>
      <c r="U221" s="98">
        <f t="shared" si="89"/>
        <v>0</v>
      </c>
      <c r="V221" s="97">
        <f>0.15*M221</f>
        <v>0</v>
      </c>
      <c r="W221" s="58">
        <f t="shared" si="99"/>
        <v>0</v>
      </c>
      <c r="X221" s="58">
        <f t="shared" si="90"/>
        <v>0</v>
      </c>
      <c r="Y221" s="99" t="e">
        <f t="shared" si="91"/>
        <v>#DIV/0!</v>
      </c>
      <c r="Z221" s="99" t="e">
        <f t="shared" si="92"/>
        <v>#DIV/0!</v>
      </c>
      <c r="AB221" s="109" t="str">
        <f t="shared" si="93"/>
        <v xml:space="preserve"> </v>
      </c>
    </row>
    <row r="222" spans="1:28" s="10" customFormat="1" ht="23.45" customHeight="1">
      <c r="A222" s="95"/>
      <c r="B222" s="100"/>
      <c r="C222" s="112"/>
      <c r="D222" s="100"/>
      <c r="E222" s="100"/>
      <c r="F222" s="100"/>
      <c r="G222" s="100"/>
      <c r="H222" s="100"/>
      <c r="I222" s="113"/>
      <c r="J222" s="114"/>
      <c r="K222" s="96">
        <v>1</v>
      </c>
      <c r="L222" s="96">
        <v>1</v>
      </c>
      <c r="M222" s="110">
        <f t="shared" si="83"/>
        <v>0</v>
      </c>
      <c r="N222" s="58">
        <f t="shared" si="84"/>
        <v>0</v>
      </c>
      <c r="O222" s="58">
        <f t="shared" si="85"/>
        <v>0</v>
      </c>
      <c r="P222" s="58">
        <f t="shared" si="86"/>
        <v>0</v>
      </c>
      <c r="Q222" s="58" t="str">
        <f>IF(C222=1,$D$858*K222*L222,IF(C222=2,$D$859*K222*L222,IF(C222=3,$D$860*K222*L222,IF(C222=4,0,IF(C222=5,$D$862*K222*L222,IF(C222=6,$D$863*K222*L222,IF(C222=7,$D$864*K222*L222,"Incorrect Code")))))))</f>
        <v>Incorrect Code</v>
      </c>
      <c r="R222" s="58">
        <f t="shared" si="87"/>
        <v>0</v>
      </c>
      <c r="S222" s="97">
        <f t="shared" si="88"/>
        <v>0</v>
      </c>
      <c r="T222" s="97">
        <v>0</v>
      </c>
      <c r="U222" s="98">
        <f t="shared" si="89"/>
        <v>0</v>
      </c>
      <c r="V222" s="97"/>
      <c r="W222" s="58">
        <f t="shared" si="99"/>
        <v>0</v>
      </c>
      <c r="X222" s="58">
        <f t="shared" si="90"/>
        <v>0</v>
      </c>
      <c r="Y222" s="99" t="e">
        <f t="shared" si="91"/>
        <v>#DIV/0!</v>
      </c>
      <c r="Z222" s="99" t="e">
        <f t="shared" si="92"/>
        <v>#DIV/0!</v>
      </c>
      <c r="AA222" s="2"/>
      <c r="AB222" s="109" t="str">
        <f t="shared" si="93"/>
        <v xml:space="preserve"> </v>
      </c>
    </row>
    <row r="223" spans="1:28" s="10" customFormat="1" ht="23.45" customHeight="1">
      <c r="A223" s="94"/>
      <c r="B223" s="100"/>
      <c r="C223" s="2"/>
      <c r="D223" s="100"/>
      <c r="E223" s="100"/>
      <c r="F223" s="100"/>
      <c r="G223" s="100"/>
      <c r="H223" s="100"/>
      <c r="I223" s="113"/>
      <c r="J223" s="114"/>
      <c r="K223" s="96">
        <v>1</v>
      </c>
      <c r="L223" s="96">
        <v>1</v>
      </c>
      <c r="M223" s="110">
        <f t="shared" si="83"/>
        <v>0</v>
      </c>
      <c r="N223" s="58">
        <f t="shared" si="84"/>
        <v>0</v>
      </c>
      <c r="O223" s="58">
        <f t="shared" si="85"/>
        <v>0</v>
      </c>
      <c r="P223" s="58">
        <f t="shared" si="86"/>
        <v>0</v>
      </c>
      <c r="Q223" s="58" t="str">
        <f>IF(C223=1,$D$858*K223*L223,IF(C223=2,$D$859*K223*L223,IF(C223=3,$D$860*K223*L223,IF(C223=4,0,IF(C223=5,$D$862*K223*L223,IF(C223=6,$D$863*K223*L223,IF(C223=7,$D$864*K223*L223,"Incorrect Code")))))))</f>
        <v>Incorrect Code</v>
      </c>
      <c r="R223" s="58">
        <f t="shared" si="87"/>
        <v>0</v>
      </c>
      <c r="S223" s="97">
        <f t="shared" si="88"/>
        <v>0</v>
      </c>
      <c r="T223" s="97">
        <v>0</v>
      </c>
      <c r="U223" s="98">
        <f t="shared" si="89"/>
        <v>0</v>
      </c>
      <c r="V223" s="97">
        <f t="shared" ref="V223:V232" si="100">0.15*M223</f>
        <v>0</v>
      </c>
      <c r="W223" s="58">
        <f t="shared" si="99"/>
        <v>0</v>
      </c>
      <c r="X223" s="58">
        <f t="shared" si="90"/>
        <v>0</v>
      </c>
      <c r="Y223" s="99" t="e">
        <f t="shared" si="91"/>
        <v>#DIV/0!</v>
      </c>
      <c r="Z223" s="99" t="e">
        <f t="shared" si="92"/>
        <v>#DIV/0!</v>
      </c>
      <c r="AA223" s="2"/>
      <c r="AB223" s="109" t="str">
        <f t="shared" si="93"/>
        <v xml:space="preserve"> </v>
      </c>
    </row>
    <row r="224" spans="1:28" s="10" customFormat="1" ht="23.45" customHeight="1">
      <c r="A224" s="95"/>
      <c r="B224" s="100"/>
      <c r="C224" s="2"/>
      <c r="D224" s="100"/>
      <c r="E224" s="100"/>
      <c r="F224" s="100"/>
      <c r="G224" s="100"/>
      <c r="H224" s="100"/>
      <c r="I224" s="113"/>
      <c r="J224" s="114"/>
      <c r="K224" s="96">
        <v>1</v>
      </c>
      <c r="L224" s="96">
        <v>1</v>
      </c>
      <c r="M224" s="111">
        <f t="shared" si="83"/>
        <v>0</v>
      </c>
      <c r="N224" s="58">
        <f t="shared" si="84"/>
        <v>0</v>
      </c>
      <c r="O224" s="58">
        <f t="shared" si="85"/>
        <v>0</v>
      </c>
      <c r="P224" s="58">
        <f t="shared" si="86"/>
        <v>0</v>
      </c>
      <c r="Q224" s="58" t="str">
        <f>IF(C224=1,$D$858*K224*L224,IF(C224=2,$D$859*K224*L224,IF(C224=3,$D$860*K224*L224,IF(C224=4,0,IF(C224=5,$D$862*K224*L224,IF(C224=6,$D$863*K224*L224,IF(C224=7,$D$864*K224*L224,"Incorrect Code")))))))</f>
        <v>Incorrect Code</v>
      </c>
      <c r="R224" s="58">
        <f t="shared" si="87"/>
        <v>0</v>
      </c>
      <c r="S224" s="97">
        <f t="shared" si="88"/>
        <v>0</v>
      </c>
      <c r="T224" s="97">
        <v>0</v>
      </c>
      <c r="U224" s="98">
        <f t="shared" si="89"/>
        <v>0</v>
      </c>
      <c r="V224" s="97">
        <f t="shared" si="100"/>
        <v>0</v>
      </c>
      <c r="W224" s="58">
        <f t="shared" si="99"/>
        <v>0</v>
      </c>
      <c r="X224" s="58">
        <f t="shared" si="90"/>
        <v>0</v>
      </c>
      <c r="Y224" s="99" t="e">
        <f t="shared" si="91"/>
        <v>#DIV/0!</v>
      </c>
      <c r="Z224" s="99" t="e">
        <f t="shared" si="92"/>
        <v>#DIV/0!</v>
      </c>
      <c r="AB224" s="109" t="str">
        <f t="shared" si="93"/>
        <v xml:space="preserve"> </v>
      </c>
    </row>
    <row r="225" spans="1:28" s="10" customFormat="1" ht="23.45" customHeight="1">
      <c r="A225" s="95"/>
      <c r="B225" s="100"/>
      <c r="C225" s="2"/>
      <c r="D225" s="100"/>
      <c r="E225" s="102"/>
      <c r="F225" s="102"/>
      <c r="G225" s="100"/>
      <c r="H225" s="100"/>
      <c r="I225" s="113"/>
      <c r="J225" s="114"/>
      <c r="K225" s="96">
        <v>1</v>
      </c>
      <c r="L225" s="96">
        <v>1</v>
      </c>
      <c r="M225" s="110">
        <f t="shared" si="83"/>
        <v>0</v>
      </c>
      <c r="N225" s="58">
        <f t="shared" si="84"/>
        <v>0</v>
      </c>
      <c r="O225" s="58">
        <f t="shared" si="85"/>
        <v>0</v>
      </c>
      <c r="P225" s="58">
        <f t="shared" si="86"/>
        <v>0</v>
      </c>
      <c r="Q225" s="58" t="str">
        <f>IF(C225=1,$D$858*K225*L225,IF(C225=2,$D$859*K225*L225,IF(C225=3,$D$860*K225*L225,IF(C225=4,0,IF(C225=5,$D$862*K225*L225,IF(C225=6,$D$863*K225*L225,IF(C225=7,$D$864*K225*L225,"Incorrect Code")))))))</f>
        <v>Incorrect Code</v>
      </c>
      <c r="R225" s="58">
        <f t="shared" si="87"/>
        <v>0</v>
      </c>
      <c r="S225" s="97">
        <f t="shared" si="88"/>
        <v>0</v>
      </c>
      <c r="T225" s="97">
        <v>0</v>
      </c>
      <c r="U225" s="98">
        <f t="shared" si="89"/>
        <v>0</v>
      </c>
      <c r="V225" s="97">
        <f t="shared" si="100"/>
        <v>0</v>
      </c>
      <c r="W225" s="58">
        <f t="shared" si="99"/>
        <v>0</v>
      </c>
      <c r="X225" s="58">
        <f t="shared" si="90"/>
        <v>0</v>
      </c>
      <c r="Y225" s="99" t="e">
        <f t="shared" si="91"/>
        <v>#DIV/0!</v>
      </c>
      <c r="Z225" s="99" t="e">
        <f t="shared" si="92"/>
        <v>#DIV/0!</v>
      </c>
      <c r="AA225" s="2"/>
      <c r="AB225" s="109" t="str">
        <f t="shared" si="93"/>
        <v xml:space="preserve"> </v>
      </c>
    </row>
    <row r="226" spans="1:28" s="10" customFormat="1" ht="23.25" customHeight="1">
      <c r="A226" s="95"/>
      <c r="B226" s="100"/>
      <c r="C226" s="112"/>
      <c r="D226" s="100"/>
      <c r="E226" s="102"/>
      <c r="F226" s="102"/>
      <c r="G226" s="100"/>
      <c r="H226" s="100"/>
      <c r="I226" s="113"/>
      <c r="J226" s="114"/>
      <c r="K226" s="96">
        <v>1</v>
      </c>
      <c r="L226" s="96">
        <v>1</v>
      </c>
      <c r="M226" s="110">
        <f t="shared" si="83"/>
        <v>0</v>
      </c>
      <c r="N226" s="58">
        <f t="shared" si="84"/>
        <v>0</v>
      </c>
      <c r="O226" s="58">
        <f t="shared" si="85"/>
        <v>0</v>
      </c>
      <c r="P226" s="58">
        <f t="shared" si="86"/>
        <v>0</v>
      </c>
      <c r="Q226" s="58" t="str">
        <f>IF(C226=1,$D$858*K226*L226,IF(C226=2,$D$859*K226*L226,IF(C226=3,$D$860*K226*L226,IF(C226=4,0,IF(C226=5,$D$862*K226*L226,IF(C226=6,$D$863*K226*L226,IF(C226=7,$D$864*K226*L226,"Incorrect Code")))))))</f>
        <v>Incorrect Code</v>
      </c>
      <c r="R226" s="58">
        <f t="shared" si="87"/>
        <v>0</v>
      </c>
      <c r="S226" s="97">
        <f t="shared" si="88"/>
        <v>0</v>
      </c>
      <c r="T226" s="97">
        <v>0</v>
      </c>
      <c r="U226" s="98">
        <f t="shared" si="89"/>
        <v>0</v>
      </c>
      <c r="V226" s="97">
        <f t="shared" si="100"/>
        <v>0</v>
      </c>
      <c r="W226" s="58">
        <f t="shared" si="99"/>
        <v>0</v>
      </c>
      <c r="X226" s="58">
        <f t="shared" si="90"/>
        <v>0</v>
      </c>
      <c r="Y226" s="99" t="e">
        <f t="shared" si="91"/>
        <v>#DIV/0!</v>
      </c>
      <c r="Z226" s="99" t="e">
        <f t="shared" si="92"/>
        <v>#DIV/0!</v>
      </c>
      <c r="AA226" s="2"/>
      <c r="AB226" s="109" t="str">
        <f t="shared" si="93"/>
        <v xml:space="preserve"> </v>
      </c>
    </row>
    <row r="227" spans="1:28" s="10" customFormat="1" ht="23.45" customHeight="1">
      <c r="A227" s="95"/>
      <c r="B227" s="100"/>
      <c r="C227" s="2"/>
      <c r="D227" s="100"/>
      <c r="E227" s="102"/>
      <c r="F227" s="102"/>
      <c r="G227" s="100"/>
      <c r="H227" s="100"/>
      <c r="I227" s="113"/>
      <c r="J227" s="114"/>
      <c r="K227" s="96">
        <v>1</v>
      </c>
      <c r="L227" s="96">
        <v>1</v>
      </c>
      <c r="M227" s="110">
        <f t="shared" si="83"/>
        <v>0</v>
      </c>
      <c r="N227" s="58">
        <f t="shared" si="84"/>
        <v>0</v>
      </c>
      <c r="O227" s="58">
        <f t="shared" si="85"/>
        <v>0</v>
      </c>
      <c r="P227" s="58">
        <f t="shared" si="86"/>
        <v>0</v>
      </c>
      <c r="Q227" s="58" t="str">
        <f>IF(C227=1,$D$858*K227*L227,IF(C227=2,$D$859*K227*L227,IF(C227=3,$D$860*K227*L227,IF(C227=4,0,IF(C227=5,$D$862*K227*L227,IF(C227=6,$D$863*K227*L227,IF(C227=7,$D$864*K227*L227,"Incorrect Code")))))))</f>
        <v>Incorrect Code</v>
      </c>
      <c r="R227" s="58">
        <f t="shared" si="87"/>
        <v>0</v>
      </c>
      <c r="S227" s="97">
        <f t="shared" si="88"/>
        <v>0</v>
      </c>
      <c r="T227" s="97">
        <v>0</v>
      </c>
      <c r="U227" s="98">
        <f t="shared" si="89"/>
        <v>0</v>
      </c>
      <c r="V227" s="97">
        <f t="shared" si="100"/>
        <v>0</v>
      </c>
      <c r="W227" s="58">
        <f t="shared" si="99"/>
        <v>0</v>
      </c>
      <c r="X227" s="58">
        <f t="shared" si="90"/>
        <v>0</v>
      </c>
      <c r="Y227" s="99" t="e">
        <f t="shared" si="91"/>
        <v>#DIV/0!</v>
      </c>
      <c r="Z227" s="99" t="e">
        <f t="shared" si="92"/>
        <v>#DIV/0!</v>
      </c>
      <c r="AA227" s="2"/>
      <c r="AB227" s="109" t="str">
        <f t="shared" si="93"/>
        <v xml:space="preserve"> </v>
      </c>
    </row>
    <row r="228" spans="1:28" s="10" customFormat="1" ht="23.25" customHeight="1">
      <c r="A228" s="95"/>
      <c r="B228" s="100"/>
      <c r="C228" s="2"/>
      <c r="D228" s="100"/>
      <c r="E228" s="102"/>
      <c r="F228" s="102"/>
      <c r="G228" s="100"/>
      <c r="H228" s="100"/>
      <c r="I228" s="113"/>
      <c r="J228" s="114"/>
      <c r="K228" s="96">
        <v>1</v>
      </c>
      <c r="L228" s="96">
        <v>1</v>
      </c>
      <c r="M228" s="110">
        <f t="shared" si="83"/>
        <v>0</v>
      </c>
      <c r="N228" s="58">
        <f t="shared" si="84"/>
        <v>0</v>
      </c>
      <c r="O228" s="58">
        <f t="shared" si="85"/>
        <v>0</v>
      </c>
      <c r="P228" s="58">
        <f t="shared" si="86"/>
        <v>0</v>
      </c>
      <c r="Q228" s="58" t="str">
        <f>IF(C228=1,$D$858*K228*L228,IF(C228=2,$D$859*K228*L228,IF(C228=3,$D$860*K228*L228,IF(C228=4,0,IF(C228=5,$D$862*K228*L228,IF(C228=6,$D$863*K228*L228,IF(C228=7,$D$864*K228*L228,"Incorrect Code")))))))</f>
        <v>Incorrect Code</v>
      </c>
      <c r="R228" s="58">
        <f t="shared" si="87"/>
        <v>0</v>
      </c>
      <c r="S228" s="97">
        <f t="shared" si="88"/>
        <v>0</v>
      </c>
      <c r="T228" s="97">
        <v>0</v>
      </c>
      <c r="U228" s="98">
        <f t="shared" si="89"/>
        <v>0</v>
      </c>
      <c r="V228" s="97">
        <f t="shared" si="100"/>
        <v>0</v>
      </c>
      <c r="W228" s="58">
        <f t="shared" si="99"/>
        <v>0</v>
      </c>
      <c r="X228" s="58">
        <f t="shared" si="90"/>
        <v>0</v>
      </c>
      <c r="Y228" s="99" t="e">
        <f t="shared" si="91"/>
        <v>#DIV/0!</v>
      </c>
      <c r="Z228" s="99" t="e">
        <f t="shared" si="92"/>
        <v>#DIV/0!</v>
      </c>
      <c r="AA228" s="2"/>
      <c r="AB228" s="109" t="str">
        <f t="shared" si="93"/>
        <v xml:space="preserve"> </v>
      </c>
    </row>
    <row r="229" spans="1:28" s="10" customFormat="1" ht="23.45" customHeight="1">
      <c r="A229" s="95"/>
      <c r="B229" s="100"/>
      <c r="C229" s="112"/>
      <c r="D229" s="100"/>
      <c r="E229" s="102"/>
      <c r="F229" s="102"/>
      <c r="G229" s="100"/>
      <c r="H229" s="100"/>
      <c r="I229" s="113"/>
      <c r="J229" s="114"/>
      <c r="K229" s="96">
        <v>1</v>
      </c>
      <c r="L229" s="96">
        <v>1</v>
      </c>
      <c r="M229" s="110">
        <f t="shared" si="83"/>
        <v>0</v>
      </c>
      <c r="N229" s="58">
        <f t="shared" si="84"/>
        <v>0</v>
      </c>
      <c r="O229" s="58">
        <f t="shared" si="85"/>
        <v>0</v>
      </c>
      <c r="P229" s="58">
        <f t="shared" si="86"/>
        <v>0</v>
      </c>
      <c r="Q229" s="58" t="str">
        <f>IF(C229=1,$D$858*K229*L229,IF(C229=2,$D$859*K229*L229,IF(C229=3,$D$860*K229*L229,IF(C229=4,0,IF(C229=5,$D$862*K229*L229,IF(C229=6,$D$863*K229*L229,IF(C229=7,$D$864*K229*L229,"Incorrect Code")))))))</f>
        <v>Incorrect Code</v>
      </c>
      <c r="R229" s="58">
        <f t="shared" si="87"/>
        <v>0</v>
      </c>
      <c r="S229" s="97">
        <f t="shared" si="88"/>
        <v>0</v>
      </c>
      <c r="T229" s="97">
        <v>0</v>
      </c>
      <c r="U229" s="98">
        <f t="shared" si="89"/>
        <v>0</v>
      </c>
      <c r="V229" s="97">
        <f t="shared" si="100"/>
        <v>0</v>
      </c>
      <c r="W229" s="58">
        <f t="shared" si="99"/>
        <v>0</v>
      </c>
      <c r="X229" s="58">
        <f t="shared" si="90"/>
        <v>0</v>
      </c>
      <c r="Y229" s="99" t="e">
        <f t="shared" si="91"/>
        <v>#DIV/0!</v>
      </c>
      <c r="Z229" s="99" t="e">
        <f t="shared" si="92"/>
        <v>#DIV/0!</v>
      </c>
      <c r="AA229" s="2"/>
      <c r="AB229" s="109" t="str">
        <f t="shared" si="93"/>
        <v xml:space="preserve"> </v>
      </c>
    </row>
    <row r="230" spans="1:28" s="10" customFormat="1" ht="23.25" customHeight="1">
      <c r="A230" s="95"/>
      <c r="B230" s="100"/>
      <c r="C230" s="2"/>
      <c r="D230" s="100"/>
      <c r="E230" s="102"/>
      <c r="F230" s="102"/>
      <c r="G230" s="100"/>
      <c r="H230" s="100"/>
      <c r="I230" s="113"/>
      <c r="J230" s="114"/>
      <c r="K230" s="96">
        <v>1</v>
      </c>
      <c r="L230" s="96">
        <v>1</v>
      </c>
      <c r="M230" s="110">
        <f t="shared" si="83"/>
        <v>0</v>
      </c>
      <c r="N230" s="58">
        <f t="shared" si="84"/>
        <v>0</v>
      </c>
      <c r="O230" s="58">
        <f t="shared" si="85"/>
        <v>0</v>
      </c>
      <c r="P230" s="58">
        <f t="shared" si="86"/>
        <v>0</v>
      </c>
      <c r="Q230" s="58" t="str">
        <f>IF(C230=1,$D$858*K230*L230,IF(C230=2,$D$859*K230*L230,IF(C230=3,$D$860*K230*L230,IF(C230=4,0,IF(C230=5,$D$862*K230*L230,IF(C230=6,$D$863*K230*L230,IF(C230=7,$D$864*K230*L230,"Incorrect Code")))))))</f>
        <v>Incorrect Code</v>
      </c>
      <c r="R230" s="58">
        <f t="shared" si="87"/>
        <v>0</v>
      </c>
      <c r="S230" s="97">
        <f t="shared" si="88"/>
        <v>0</v>
      </c>
      <c r="T230" s="97">
        <v>0</v>
      </c>
      <c r="U230" s="98">
        <f t="shared" si="89"/>
        <v>0</v>
      </c>
      <c r="V230" s="97">
        <f t="shared" si="100"/>
        <v>0</v>
      </c>
      <c r="W230" s="58">
        <f t="shared" si="99"/>
        <v>0</v>
      </c>
      <c r="X230" s="58">
        <f t="shared" si="90"/>
        <v>0</v>
      </c>
      <c r="Y230" s="99" t="e">
        <f t="shared" si="91"/>
        <v>#DIV/0!</v>
      </c>
      <c r="Z230" s="99" t="e">
        <f t="shared" si="92"/>
        <v>#DIV/0!</v>
      </c>
      <c r="AA230" s="2"/>
      <c r="AB230" s="109" t="str">
        <f t="shared" si="93"/>
        <v xml:space="preserve"> </v>
      </c>
    </row>
    <row r="231" spans="1:28" s="10" customFormat="1" ht="23.45" customHeight="1">
      <c r="A231" s="95"/>
      <c r="B231" s="100"/>
      <c r="C231" s="2"/>
      <c r="D231" s="100"/>
      <c r="E231" s="102"/>
      <c r="F231" s="102"/>
      <c r="G231" s="100"/>
      <c r="H231" s="100"/>
      <c r="I231" s="113"/>
      <c r="J231" s="114"/>
      <c r="K231" s="96">
        <v>1</v>
      </c>
      <c r="L231" s="96">
        <v>1</v>
      </c>
      <c r="M231" s="110">
        <f t="shared" si="83"/>
        <v>0</v>
      </c>
      <c r="N231" s="58">
        <f t="shared" si="84"/>
        <v>0</v>
      </c>
      <c r="O231" s="58">
        <f t="shared" si="85"/>
        <v>0</v>
      </c>
      <c r="P231" s="58">
        <f t="shared" si="86"/>
        <v>0</v>
      </c>
      <c r="Q231" s="58" t="str">
        <f>IF(C231=1,$D$858*K231*L231,IF(C231=2,$D$859*K231*L231,IF(C231=3,$D$860*K231*L231,IF(C231=4,0,IF(C231=5,$D$862*K231*L231,IF(C231=6,$D$863*K231*L231,IF(C231=7,$D$864*K231*L231,"Incorrect Code")))))))</f>
        <v>Incorrect Code</v>
      </c>
      <c r="R231" s="58">
        <f t="shared" si="87"/>
        <v>0</v>
      </c>
      <c r="S231" s="97">
        <f t="shared" si="88"/>
        <v>0</v>
      </c>
      <c r="T231" s="97">
        <v>0</v>
      </c>
      <c r="U231" s="98">
        <f t="shared" si="89"/>
        <v>0</v>
      </c>
      <c r="V231" s="97">
        <f t="shared" si="100"/>
        <v>0</v>
      </c>
      <c r="W231" s="58">
        <f t="shared" si="99"/>
        <v>0</v>
      </c>
      <c r="X231" s="58">
        <f t="shared" si="90"/>
        <v>0</v>
      </c>
      <c r="Y231" s="99" t="e">
        <f t="shared" si="91"/>
        <v>#DIV/0!</v>
      </c>
      <c r="Z231" s="99" t="e">
        <f t="shared" si="92"/>
        <v>#DIV/0!</v>
      </c>
      <c r="AA231" s="2"/>
      <c r="AB231" s="109" t="str">
        <f t="shared" si="93"/>
        <v xml:space="preserve"> </v>
      </c>
    </row>
    <row r="232" spans="1:28" s="10" customFormat="1" ht="23.25" customHeight="1">
      <c r="A232" s="95"/>
      <c r="B232" s="100"/>
      <c r="C232" s="112"/>
      <c r="D232" s="100"/>
      <c r="E232" s="102"/>
      <c r="F232" s="102"/>
      <c r="G232" s="100"/>
      <c r="H232" s="100"/>
      <c r="I232" s="113"/>
      <c r="J232" s="114"/>
      <c r="K232" s="96">
        <v>1</v>
      </c>
      <c r="L232" s="96">
        <v>1</v>
      </c>
      <c r="M232" s="110">
        <f t="shared" si="83"/>
        <v>0</v>
      </c>
      <c r="N232" s="58">
        <f t="shared" si="84"/>
        <v>0</v>
      </c>
      <c r="O232" s="58">
        <f t="shared" si="85"/>
        <v>0</v>
      </c>
      <c r="P232" s="58">
        <f t="shared" si="86"/>
        <v>0</v>
      </c>
      <c r="Q232" s="58" t="str">
        <f>IF(C232=1,$D$858*K232*L232,IF(C232=2,$D$859*K232*L232,IF(C232=3,$D$860*K232*L232,IF(C232=4,0,IF(C232=5,$D$862*K232*L232,IF(C232=6,$D$863*K232*L232,IF(C232=7,$D$864*K232*L232,"Incorrect Code")))))))</f>
        <v>Incorrect Code</v>
      </c>
      <c r="R232" s="58">
        <f t="shared" si="87"/>
        <v>0</v>
      </c>
      <c r="S232" s="97">
        <f t="shared" si="88"/>
        <v>0</v>
      </c>
      <c r="T232" s="97">
        <v>0</v>
      </c>
      <c r="U232" s="98">
        <f t="shared" si="89"/>
        <v>0</v>
      </c>
      <c r="V232" s="97">
        <f t="shared" si="100"/>
        <v>0</v>
      </c>
      <c r="W232" s="58">
        <f t="shared" si="99"/>
        <v>0</v>
      </c>
      <c r="X232" s="58">
        <f t="shared" si="90"/>
        <v>0</v>
      </c>
      <c r="Y232" s="99" t="e">
        <f t="shared" si="91"/>
        <v>#DIV/0!</v>
      </c>
      <c r="Z232" s="99" t="e">
        <f t="shared" si="92"/>
        <v>#DIV/0!</v>
      </c>
      <c r="AA232" s="2"/>
      <c r="AB232" s="109" t="str">
        <f t="shared" si="93"/>
        <v xml:space="preserve"> </v>
      </c>
    </row>
    <row r="233" spans="1:28" s="10" customFormat="1" ht="23.45" customHeight="1">
      <c r="A233" s="95"/>
      <c r="B233" s="100"/>
      <c r="C233" s="2"/>
      <c r="D233" s="100"/>
      <c r="E233" s="102"/>
      <c r="F233" s="102"/>
      <c r="G233" s="100"/>
      <c r="H233" s="100"/>
      <c r="I233" s="113"/>
      <c r="J233" s="114"/>
      <c r="K233" s="96">
        <v>1</v>
      </c>
      <c r="L233" s="96">
        <v>1</v>
      </c>
      <c r="M233" s="110">
        <f t="shared" ref="M233:M296" si="101">J233*K233*L233</f>
        <v>0</v>
      </c>
      <c r="N233" s="58">
        <f t="shared" ref="N233:N296" si="102">M233*0.1446</f>
        <v>0</v>
      </c>
      <c r="O233" s="58">
        <f t="shared" ref="O233:O296" si="103">IF(M233&gt;160200,9114+M233*0.0145,M233*0.0765)</f>
        <v>0</v>
      </c>
      <c r="P233" s="58">
        <f t="shared" ref="P233:P296" si="104">M233*$P$4</f>
        <v>0</v>
      </c>
      <c r="Q233" s="58" t="str">
        <f>IF(C233=1,$D$858*K233*L233,IF(C233=2,$D$859*K233*L233,IF(C233=3,$D$860*K233*L233,IF(C233=4,0,IF(C233=5,$D$862*K233*L233,IF(C233=6,$D$863*K233*L233,IF(C233=7,$D$864*K233*L233,"Incorrect Code")))))))</f>
        <v>Incorrect Code</v>
      </c>
      <c r="R233" s="58">
        <f t="shared" ref="R233:R296" si="105">M233*$R$4</f>
        <v>0</v>
      </c>
      <c r="S233" s="97">
        <f t="shared" ref="S233:S296" si="106">$S$4*M233</f>
        <v>0</v>
      </c>
      <c r="T233" s="97">
        <v>0</v>
      </c>
      <c r="U233" s="98">
        <f t="shared" ref="U233:U296" si="107">IF(I233="Yes",$U$4*K233,0)</f>
        <v>0</v>
      </c>
      <c r="V233" s="97"/>
      <c r="W233" s="58">
        <f t="shared" si="99"/>
        <v>0</v>
      </c>
      <c r="X233" s="58">
        <f t="shared" ref="X233:X296" si="108">W233+M233</f>
        <v>0</v>
      </c>
      <c r="Y233" s="99" t="e">
        <f t="shared" ref="Y233:Y296" si="109">+M233/X233</f>
        <v>#DIV/0!</v>
      </c>
      <c r="Z233" s="99" t="e">
        <f t="shared" ref="Z233:Z296" si="110">W233/X233</f>
        <v>#DIV/0!</v>
      </c>
      <c r="AA233" s="2"/>
      <c r="AB233" s="109" t="str">
        <f t="shared" ref="AB233:AB296" si="111">CONCATENATE(B233," ",A233)</f>
        <v xml:space="preserve"> </v>
      </c>
    </row>
    <row r="234" spans="1:28" s="10" customFormat="1" ht="23.25" customHeight="1">
      <c r="A234" s="95"/>
      <c r="B234" s="100"/>
      <c r="C234" s="2"/>
      <c r="D234" s="100"/>
      <c r="E234" s="102"/>
      <c r="F234" s="102"/>
      <c r="G234" s="100"/>
      <c r="H234" s="100"/>
      <c r="I234" s="113"/>
      <c r="J234" s="114"/>
      <c r="K234" s="96">
        <v>1</v>
      </c>
      <c r="L234" s="96">
        <v>1</v>
      </c>
      <c r="M234" s="110">
        <f t="shared" si="101"/>
        <v>0</v>
      </c>
      <c r="N234" s="58">
        <f t="shared" si="102"/>
        <v>0</v>
      </c>
      <c r="O234" s="58">
        <f t="shared" si="103"/>
        <v>0</v>
      </c>
      <c r="P234" s="58">
        <f t="shared" si="104"/>
        <v>0</v>
      </c>
      <c r="Q234" s="58" t="str">
        <f>IF(C234=1,$D$858*K234*L234,IF(C234=2,$D$859*K234*L234,IF(C234=3,$D$860*K234*L234,IF(C234=4,0,IF(C234=5,$D$862*K234*L234,IF(C234=6,$D$863*K234*L234,IF(C234=7,$D$864*K234*L234,"Incorrect Code")))))))</f>
        <v>Incorrect Code</v>
      </c>
      <c r="R234" s="58">
        <f t="shared" si="105"/>
        <v>0</v>
      </c>
      <c r="S234" s="97">
        <f t="shared" si="106"/>
        <v>0</v>
      </c>
      <c r="T234" s="97">
        <v>0</v>
      </c>
      <c r="U234" s="98">
        <f t="shared" si="107"/>
        <v>0</v>
      </c>
      <c r="V234" s="97">
        <f>0.15*M234</f>
        <v>0</v>
      </c>
      <c r="W234" s="58">
        <f t="shared" si="99"/>
        <v>0</v>
      </c>
      <c r="X234" s="58">
        <f t="shared" si="108"/>
        <v>0</v>
      </c>
      <c r="Y234" s="99" t="e">
        <f t="shared" si="109"/>
        <v>#DIV/0!</v>
      </c>
      <c r="Z234" s="99" t="e">
        <f t="shared" si="110"/>
        <v>#DIV/0!</v>
      </c>
      <c r="AA234" s="2"/>
      <c r="AB234" s="109" t="str">
        <f t="shared" si="111"/>
        <v xml:space="preserve"> </v>
      </c>
    </row>
    <row r="235" spans="1:28" s="10" customFormat="1" ht="23.45" customHeight="1">
      <c r="A235" s="95"/>
      <c r="B235" s="100"/>
      <c r="C235" s="112"/>
      <c r="D235" s="100"/>
      <c r="E235" s="102"/>
      <c r="F235" s="102"/>
      <c r="G235" s="100"/>
      <c r="H235" s="100"/>
      <c r="I235" s="113"/>
      <c r="J235" s="114"/>
      <c r="K235" s="96">
        <v>1</v>
      </c>
      <c r="L235" s="96">
        <v>1</v>
      </c>
      <c r="M235" s="110">
        <f t="shared" si="101"/>
        <v>0</v>
      </c>
      <c r="N235" s="58">
        <f t="shared" si="102"/>
        <v>0</v>
      </c>
      <c r="O235" s="58">
        <f t="shared" si="103"/>
        <v>0</v>
      </c>
      <c r="P235" s="58">
        <f t="shared" si="104"/>
        <v>0</v>
      </c>
      <c r="Q235" s="58" t="str">
        <f>IF(C235=1,$D$858*K235*L235,IF(C235=2,$D$859*K235*L235,IF(C235=3,$D$860*K235*L235,IF(C235=4,0,IF(C235=5,$D$862*K235*L235,IF(C235=6,$D$863*K235*L235,IF(C235=7,$D$864*K235*L235,"Incorrect Code")))))))</f>
        <v>Incorrect Code</v>
      </c>
      <c r="R235" s="58">
        <f t="shared" si="105"/>
        <v>0</v>
      </c>
      <c r="S235" s="97">
        <f t="shared" si="106"/>
        <v>0</v>
      </c>
      <c r="T235" s="97">
        <v>0</v>
      </c>
      <c r="U235" s="98">
        <f t="shared" si="107"/>
        <v>0</v>
      </c>
      <c r="V235" s="97">
        <f>0.15*M235</f>
        <v>0</v>
      </c>
      <c r="W235" s="58">
        <f t="shared" si="99"/>
        <v>0</v>
      </c>
      <c r="X235" s="58">
        <f t="shared" si="108"/>
        <v>0</v>
      </c>
      <c r="Y235" s="99" t="e">
        <f t="shared" si="109"/>
        <v>#DIV/0!</v>
      </c>
      <c r="Z235" s="99" t="e">
        <f t="shared" si="110"/>
        <v>#DIV/0!</v>
      </c>
      <c r="AA235" s="2"/>
      <c r="AB235" s="109" t="str">
        <f t="shared" si="111"/>
        <v xml:space="preserve"> </v>
      </c>
    </row>
    <row r="236" spans="1:28" s="10" customFormat="1" ht="23.45" customHeight="1">
      <c r="A236" s="95"/>
      <c r="B236" s="100"/>
      <c r="C236" s="112"/>
      <c r="D236" s="100"/>
      <c r="E236" s="102"/>
      <c r="F236" s="102"/>
      <c r="G236" s="100"/>
      <c r="H236" s="100"/>
      <c r="I236" s="113"/>
      <c r="J236" s="114"/>
      <c r="K236" s="96">
        <v>1</v>
      </c>
      <c r="L236" s="96">
        <v>1</v>
      </c>
      <c r="M236" s="110">
        <f t="shared" si="101"/>
        <v>0</v>
      </c>
      <c r="N236" s="58">
        <f t="shared" si="102"/>
        <v>0</v>
      </c>
      <c r="O236" s="58">
        <f t="shared" si="103"/>
        <v>0</v>
      </c>
      <c r="P236" s="58">
        <f t="shared" si="104"/>
        <v>0</v>
      </c>
      <c r="Q236" s="58" t="str">
        <f>IF(C236=1,$D$858*K236*L236,IF(C236=2,$D$859*K236*L236,IF(C236=3,$D$860*K236*L236,IF(C236=4,0,IF(C236=5,$D$862*K236*L236,IF(C236=6,$D$863*K236*L236,IF(C236=7,$D$864*K236*L236,"Incorrect Code")))))))</f>
        <v>Incorrect Code</v>
      </c>
      <c r="R236" s="58">
        <f t="shared" si="105"/>
        <v>0</v>
      </c>
      <c r="S236" s="97">
        <f t="shared" si="106"/>
        <v>0</v>
      </c>
      <c r="T236" s="97">
        <v>0</v>
      </c>
      <c r="U236" s="98">
        <f t="shared" si="107"/>
        <v>0</v>
      </c>
      <c r="V236" s="97"/>
      <c r="W236" s="58">
        <f t="shared" si="99"/>
        <v>0</v>
      </c>
      <c r="X236" s="58">
        <f t="shared" si="108"/>
        <v>0</v>
      </c>
      <c r="Y236" s="99" t="e">
        <f t="shared" si="109"/>
        <v>#DIV/0!</v>
      </c>
      <c r="Z236" s="99" t="e">
        <f t="shared" si="110"/>
        <v>#DIV/0!</v>
      </c>
      <c r="AA236" s="2"/>
      <c r="AB236" s="109" t="str">
        <f t="shared" si="111"/>
        <v xml:space="preserve"> </v>
      </c>
    </row>
    <row r="237" spans="1:28" s="10" customFormat="1" ht="23.25" customHeight="1">
      <c r="A237" s="95"/>
      <c r="B237" s="100"/>
      <c r="C237" s="2"/>
      <c r="D237" s="100"/>
      <c r="E237" s="102"/>
      <c r="F237" s="102"/>
      <c r="G237" s="100"/>
      <c r="H237" s="100"/>
      <c r="I237" s="113"/>
      <c r="J237" s="114"/>
      <c r="K237" s="96">
        <v>1</v>
      </c>
      <c r="L237" s="96">
        <v>1</v>
      </c>
      <c r="M237" s="110">
        <f t="shared" si="101"/>
        <v>0</v>
      </c>
      <c r="N237" s="58">
        <f t="shared" si="102"/>
        <v>0</v>
      </c>
      <c r="O237" s="58">
        <f t="shared" si="103"/>
        <v>0</v>
      </c>
      <c r="P237" s="58">
        <f t="shared" si="104"/>
        <v>0</v>
      </c>
      <c r="Q237" s="58" t="str">
        <f>IF(C237=1,$D$858*K237*L237,IF(C237=2,$D$859*K237*L237,IF(C237=3,$D$860*K237*L237,IF(C237=4,0,IF(C237=5,$D$862*K237*L237,IF(C237=6,$D$863*K237*L237,IF(C237=7,$D$864*K237*L237,"Incorrect Code")))))))</f>
        <v>Incorrect Code</v>
      </c>
      <c r="R237" s="58">
        <f t="shared" si="105"/>
        <v>0</v>
      </c>
      <c r="S237" s="97">
        <f t="shared" si="106"/>
        <v>0</v>
      </c>
      <c r="T237" s="97">
        <v>0</v>
      </c>
      <c r="U237" s="98">
        <f t="shared" si="107"/>
        <v>0</v>
      </c>
      <c r="V237" s="97"/>
      <c r="W237" s="58">
        <f t="shared" si="99"/>
        <v>0</v>
      </c>
      <c r="X237" s="58">
        <f t="shared" si="108"/>
        <v>0</v>
      </c>
      <c r="Y237" s="99" t="e">
        <f t="shared" si="109"/>
        <v>#DIV/0!</v>
      </c>
      <c r="Z237" s="99" t="e">
        <f t="shared" si="110"/>
        <v>#DIV/0!</v>
      </c>
      <c r="AA237" s="2"/>
      <c r="AB237" s="109" t="str">
        <f t="shared" si="111"/>
        <v xml:space="preserve"> </v>
      </c>
    </row>
    <row r="238" spans="1:28" s="10" customFormat="1" ht="23.45" customHeight="1">
      <c r="A238" s="95"/>
      <c r="B238" s="100"/>
      <c r="C238" s="2"/>
      <c r="D238" s="100"/>
      <c r="E238" s="102"/>
      <c r="F238" s="102"/>
      <c r="G238" s="100"/>
      <c r="H238" s="100"/>
      <c r="I238" s="113"/>
      <c r="J238" s="114"/>
      <c r="K238" s="96">
        <v>1</v>
      </c>
      <c r="L238" s="96">
        <v>1</v>
      </c>
      <c r="M238" s="110">
        <f t="shared" si="101"/>
        <v>0</v>
      </c>
      <c r="N238" s="58">
        <f t="shared" si="102"/>
        <v>0</v>
      </c>
      <c r="O238" s="58">
        <f t="shared" si="103"/>
        <v>0</v>
      </c>
      <c r="P238" s="58">
        <f t="shared" si="104"/>
        <v>0</v>
      </c>
      <c r="Q238" s="58" t="str">
        <f>IF(C238=1,$D$858*K238*L238,IF(C238=2,$D$859*K238*L238,IF(C238=3,$D$860*K238*L238,IF(C238=4,0,IF(C238=5,$D$862*K238*L238,IF(C238=6,$D$863*K238*L238,IF(C238=7,$D$864*K238*L238,"Incorrect Code")))))))</f>
        <v>Incorrect Code</v>
      </c>
      <c r="R238" s="58">
        <f t="shared" si="105"/>
        <v>0</v>
      </c>
      <c r="S238" s="97">
        <f t="shared" si="106"/>
        <v>0</v>
      </c>
      <c r="T238" s="97">
        <v>0</v>
      </c>
      <c r="U238" s="98">
        <f t="shared" si="107"/>
        <v>0</v>
      </c>
      <c r="V238" s="97">
        <f>0.15*M238</f>
        <v>0</v>
      </c>
      <c r="W238" s="58">
        <f t="shared" si="99"/>
        <v>0</v>
      </c>
      <c r="X238" s="58">
        <f t="shared" si="108"/>
        <v>0</v>
      </c>
      <c r="Y238" s="99" t="e">
        <f t="shared" si="109"/>
        <v>#DIV/0!</v>
      </c>
      <c r="Z238" s="99" t="e">
        <f t="shared" si="110"/>
        <v>#DIV/0!</v>
      </c>
      <c r="AA238" s="2"/>
      <c r="AB238" s="109" t="str">
        <f t="shared" si="111"/>
        <v xml:space="preserve"> </v>
      </c>
    </row>
    <row r="239" spans="1:28" s="10" customFormat="1" ht="23.25" customHeight="1">
      <c r="A239" s="95"/>
      <c r="B239" s="100"/>
      <c r="C239" s="112"/>
      <c r="D239" s="100"/>
      <c r="E239" s="102"/>
      <c r="F239" s="102"/>
      <c r="G239" s="100"/>
      <c r="H239" s="100"/>
      <c r="I239" s="113"/>
      <c r="J239" s="114"/>
      <c r="K239" s="96">
        <v>1</v>
      </c>
      <c r="L239" s="96">
        <v>1</v>
      </c>
      <c r="M239" s="110">
        <f t="shared" si="101"/>
        <v>0</v>
      </c>
      <c r="N239" s="58">
        <f t="shared" si="102"/>
        <v>0</v>
      </c>
      <c r="O239" s="58">
        <f t="shared" si="103"/>
        <v>0</v>
      </c>
      <c r="P239" s="58">
        <f t="shared" si="104"/>
        <v>0</v>
      </c>
      <c r="Q239" s="58" t="str">
        <f>IF(C239=1,$D$858*K239*L239,IF(C239=2,$D$859*K239*L239,IF(C239=3,$D$860*K239*L239,IF(C239=4,0,IF(C239=5,$D$862*K239*L239,IF(C239=6,$D$863*K239*L239,IF(C239=7,$D$864*K239*L239,"Incorrect Code")))))))</f>
        <v>Incorrect Code</v>
      </c>
      <c r="R239" s="58">
        <f t="shared" si="105"/>
        <v>0</v>
      </c>
      <c r="S239" s="97">
        <f t="shared" si="106"/>
        <v>0</v>
      </c>
      <c r="T239" s="97">
        <v>0</v>
      </c>
      <c r="U239" s="98">
        <f t="shared" si="107"/>
        <v>0</v>
      </c>
      <c r="V239" s="97"/>
      <c r="W239" s="58">
        <f t="shared" si="99"/>
        <v>0</v>
      </c>
      <c r="X239" s="58">
        <f t="shared" si="108"/>
        <v>0</v>
      </c>
      <c r="Y239" s="99" t="e">
        <f t="shared" si="109"/>
        <v>#DIV/0!</v>
      </c>
      <c r="Z239" s="99" t="e">
        <f t="shared" si="110"/>
        <v>#DIV/0!</v>
      </c>
      <c r="AA239" s="2"/>
      <c r="AB239" s="109" t="str">
        <f t="shared" si="111"/>
        <v xml:space="preserve"> </v>
      </c>
    </row>
    <row r="240" spans="1:28" s="10" customFormat="1" ht="23.45" customHeight="1">
      <c r="A240" s="95"/>
      <c r="B240" s="100"/>
      <c r="C240" s="2"/>
      <c r="D240" s="100"/>
      <c r="E240" s="102"/>
      <c r="F240" s="102"/>
      <c r="G240" s="100"/>
      <c r="H240" s="100"/>
      <c r="I240" s="113"/>
      <c r="J240" s="114"/>
      <c r="K240" s="96">
        <v>1</v>
      </c>
      <c r="L240" s="96">
        <v>1</v>
      </c>
      <c r="M240" s="110">
        <f t="shared" si="101"/>
        <v>0</v>
      </c>
      <c r="N240" s="58">
        <f t="shared" si="102"/>
        <v>0</v>
      </c>
      <c r="O240" s="58">
        <f t="shared" si="103"/>
        <v>0</v>
      </c>
      <c r="P240" s="58">
        <f t="shared" si="104"/>
        <v>0</v>
      </c>
      <c r="Q240" s="58" t="str">
        <f>IF(C240=1,$D$858*K240*L240,IF(C240=2,$D$859*K240*L240,IF(C240=3,$D$860*K240*L240,IF(C240=4,0,IF(C240=5,$D$862*K240*L240,IF(C240=6,$D$863*K240*L240,IF(C240=7,$D$864*K240*L240,"Incorrect Code")))))))</f>
        <v>Incorrect Code</v>
      </c>
      <c r="R240" s="58">
        <f t="shared" si="105"/>
        <v>0</v>
      </c>
      <c r="S240" s="97">
        <f t="shared" si="106"/>
        <v>0</v>
      </c>
      <c r="T240" s="97">
        <v>0</v>
      </c>
      <c r="U240" s="98">
        <f t="shared" si="107"/>
        <v>0</v>
      </c>
      <c r="V240" s="97"/>
      <c r="W240" s="58">
        <f t="shared" si="99"/>
        <v>0</v>
      </c>
      <c r="X240" s="58">
        <f t="shared" si="108"/>
        <v>0</v>
      </c>
      <c r="Y240" s="99" t="e">
        <f t="shared" si="109"/>
        <v>#DIV/0!</v>
      </c>
      <c r="Z240" s="99" t="e">
        <f t="shared" si="110"/>
        <v>#DIV/0!</v>
      </c>
      <c r="AA240" s="2"/>
      <c r="AB240" s="109" t="str">
        <f t="shared" si="111"/>
        <v xml:space="preserve"> </v>
      </c>
    </row>
    <row r="241" spans="1:28" s="10" customFormat="1" ht="23.25" customHeight="1">
      <c r="A241" s="95"/>
      <c r="B241" s="100"/>
      <c r="C241" s="2"/>
      <c r="D241" s="100"/>
      <c r="E241" s="102"/>
      <c r="F241" s="102"/>
      <c r="G241" s="100"/>
      <c r="H241" s="100"/>
      <c r="I241" s="112"/>
      <c r="J241" s="114"/>
      <c r="K241" s="96">
        <v>1</v>
      </c>
      <c r="L241" s="96">
        <v>1</v>
      </c>
      <c r="M241" s="110">
        <f t="shared" si="101"/>
        <v>0</v>
      </c>
      <c r="N241" s="58">
        <f t="shared" si="102"/>
        <v>0</v>
      </c>
      <c r="O241" s="58">
        <f t="shared" si="103"/>
        <v>0</v>
      </c>
      <c r="P241" s="58">
        <f t="shared" si="104"/>
        <v>0</v>
      </c>
      <c r="Q241" s="58" t="str">
        <f>IF(C241=1,$D$858*K241*L241,IF(C241=2,$D$859*K241*L241,IF(C241=3,$D$860*K241*L241,IF(C241=4,0,IF(C241=5,$D$862*K241*L241,IF(C241=6,$D$863*K241*L241,IF(C241=7,$D$864*K241*L241,"Incorrect Code")))))))</f>
        <v>Incorrect Code</v>
      </c>
      <c r="R241" s="58">
        <f t="shared" si="105"/>
        <v>0</v>
      </c>
      <c r="S241" s="97">
        <f t="shared" si="106"/>
        <v>0</v>
      </c>
      <c r="T241" s="97">
        <v>0</v>
      </c>
      <c r="U241" s="98">
        <f t="shared" si="107"/>
        <v>0</v>
      </c>
      <c r="V241" s="97">
        <f>0.15*M241</f>
        <v>0</v>
      </c>
      <c r="W241" s="58">
        <f t="shared" si="99"/>
        <v>0</v>
      </c>
      <c r="X241" s="58">
        <f t="shared" si="108"/>
        <v>0</v>
      </c>
      <c r="Y241" s="99" t="e">
        <f t="shared" si="109"/>
        <v>#DIV/0!</v>
      </c>
      <c r="Z241" s="99" t="e">
        <f t="shared" si="110"/>
        <v>#DIV/0!</v>
      </c>
      <c r="AA241" s="2"/>
      <c r="AB241" s="109" t="str">
        <f t="shared" si="111"/>
        <v xml:space="preserve"> </v>
      </c>
    </row>
    <row r="242" spans="1:28" s="10" customFormat="1" ht="23.45" customHeight="1">
      <c r="A242" s="95"/>
      <c r="B242" s="100"/>
      <c r="C242" s="112"/>
      <c r="D242" s="100"/>
      <c r="E242" s="102"/>
      <c r="F242" s="102"/>
      <c r="G242" s="100"/>
      <c r="H242" s="100"/>
      <c r="I242" s="112"/>
      <c r="J242" s="114"/>
      <c r="K242" s="96">
        <v>1</v>
      </c>
      <c r="L242" s="96">
        <v>1</v>
      </c>
      <c r="M242" s="110">
        <f t="shared" si="101"/>
        <v>0</v>
      </c>
      <c r="N242" s="58">
        <f t="shared" si="102"/>
        <v>0</v>
      </c>
      <c r="O242" s="58">
        <f t="shared" si="103"/>
        <v>0</v>
      </c>
      <c r="P242" s="58">
        <f t="shared" si="104"/>
        <v>0</v>
      </c>
      <c r="Q242" s="58" t="str">
        <f>IF(C242=1,$D$858*K242*L242,IF(C242=2,$D$859*K242*L242,IF(C242=3,$D$860*K242*L242,IF(C242=4,0,IF(C242=5,$D$862*K242*L242,IF(C242=6,$D$863*K242*L242,IF(C242=7,$D$864*K242*L242,"Incorrect Code")))))))</f>
        <v>Incorrect Code</v>
      </c>
      <c r="R242" s="58">
        <f t="shared" si="105"/>
        <v>0</v>
      </c>
      <c r="S242" s="97">
        <f t="shared" si="106"/>
        <v>0</v>
      </c>
      <c r="T242" s="97">
        <v>0</v>
      </c>
      <c r="U242" s="98">
        <f t="shared" si="107"/>
        <v>0</v>
      </c>
      <c r="V242" s="97">
        <f>0.15*M242</f>
        <v>0</v>
      </c>
      <c r="W242" s="58">
        <f t="shared" si="99"/>
        <v>0</v>
      </c>
      <c r="X242" s="58">
        <f t="shared" si="108"/>
        <v>0</v>
      </c>
      <c r="Y242" s="99" t="e">
        <f t="shared" si="109"/>
        <v>#DIV/0!</v>
      </c>
      <c r="Z242" s="99" t="e">
        <f t="shared" si="110"/>
        <v>#DIV/0!</v>
      </c>
      <c r="AA242" s="2"/>
      <c r="AB242" s="109" t="str">
        <f t="shared" si="111"/>
        <v xml:space="preserve"> </v>
      </c>
    </row>
    <row r="243" spans="1:28" s="10" customFormat="1" ht="23.25" customHeight="1">
      <c r="A243" s="95"/>
      <c r="B243" s="100"/>
      <c r="C243" s="2"/>
      <c r="D243" s="100"/>
      <c r="E243" s="102"/>
      <c r="F243" s="102"/>
      <c r="G243" s="100"/>
      <c r="H243" s="100"/>
      <c r="I243" s="112"/>
      <c r="J243" s="114"/>
      <c r="K243" s="96">
        <v>1</v>
      </c>
      <c r="L243" s="96">
        <v>1</v>
      </c>
      <c r="M243" s="110">
        <f t="shared" si="101"/>
        <v>0</v>
      </c>
      <c r="N243" s="58">
        <f t="shared" si="102"/>
        <v>0</v>
      </c>
      <c r="O243" s="58">
        <f t="shared" si="103"/>
        <v>0</v>
      </c>
      <c r="P243" s="58">
        <f t="shared" si="104"/>
        <v>0</v>
      </c>
      <c r="Q243" s="58" t="str">
        <f>IF(C243=1,$D$858*K243*L243,IF(C243=2,$D$859*K243*L243,IF(C243=3,$D$860*K243*L243,IF(C243=4,0,IF(C243=5,$D$862*K243*L243,IF(C243=6,$D$863*K243*L243,IF(C243=7,$D$864*K243*L243,"Incorrect Code")))))))</f>
        <v>Incorrect Code</v>
      </c>
      <c r="R243" s="58">
        <f t="shared" si="105"/>
        <v>0</v>
      </c>
      <c r="S243" s="97">
        <f t="shared" si="106"/>
        <v>0</v>
      </c>
      <c r="T243" s="97">
        <v>0</v>
      </c>
      <c r="U243" s="98">
        <f t="shared" si="107"/>
        <v>0</v>
      </c>
      <c r="V243" s="97">
        <f>0.15*M243</f>
        <v>0</v>
      </c>
      <c r="W243" s="58">
        <f t="shared" si="99"/>
        <v>0</v>
      </c>
      <c r="X243" s="58">
        <f t="shared" si="108"/>
        <v>0</v>
      </c>
      <c r="Y243" s="99" t="e">
        <f t="shared" si="109"/>
        <v>#DIV/0!</v>
      </c>
      <c r="Z243" s="99" t="e">
        <f t="shared" si="110"/>
        <v>#DIV/0!</v>
      </c>
      <c r="AA243" s="2"/>
      <c r="AB243" s="109" t="str">
        <f t="shared" si="111"/>
        <v xml:space="preserve"> </v>
      </c>
    </row>
    <row r="244" spans="1:28" s="10" customFormat="1" ht="23.45" customHeight="1">
      <c r="A244" s="95"/>
      <c r="B244" s="100"/>
      <c r="C244" s="2"/>
      <c r="D244" s="100"/>
      <c r="E244" s="102"/>
      <c r="F244" s="102"/>
      <c r="G244" s="100"/>
      <c r="H244" s="100"/>
      <c r="I244" s="112"/>
      <c r="J244" s="114"/>
      <c r="K244" s="96">
        <v>1</v>
      </c>
      <c r="L244" s="96">
        <v>1</v>
      </c>
      <c r="M244" s="110">
        <f t="shared" si="101"/>
        <v>0</v>
      </c>
      <c r="N244" s="58">
        <f t="shared" si="102"/>
        <v>0</v>
      </c>
      <c r="O244" s="58">
        <f t="shared" si="103"/>
        <v>0</v>
      </c>
      <c r="P244" s="58">
        <f t="shared" si="104"/>
        <v>0</v>
      </c>
      <c r="Q244" s="58" t="str">
        <f>IF(C244=1,$D$858*K244*L244,IF(C244=2,$D$859*K244*L244,IF(C244=3,$D$860*K244*L244,IF(C244=4,0,IF(C244=5,$D$862*K244*L244,IF(C244=6,$D$863*K244*L244,IF(C244=7,$D$864*K244*L244,"Incorrect Code")))))))</f>
        <v>Incorrect Code</v>
      </c>
      <c r="R244" s="58">
        <f t="shared" si="105"/>
        <v>0</v>
      </c>
      <c r="S244" s="97">
        <f t="shared" si="106"/>
        <v>0</v>
      </c>
      <c r="T244" s="97">
        <v>0</v>
      </c>
      <c r="U244" s="98">
        <f t="shared" si="107"/>
        <v>0</v>
      </c>
      <c r="V244" s="97">
        <f>0.15*M244</f>
        <v>0</v>
      </c>
      <c r="W244" s="58">
        <f t="shared" si="99"/>
        <v>0</v>
      </c>
      <c r="X244" s="58">
        <f t="shared" si="108"/>
        <v>0</v>
      </c>
      <c r="Y244" s="99" t="e">
        <f t="shared" si="109"/>
        <v>#DIV/0!</v>
      </c>
      <c r="Z244" s="99" t="e">
        <f t="shared" si="110"/>
        <v>#DIV/0!</v>
      </c>
      <c r="AA244" s="2"/>
      <c r="AB244" s="109" t="str">
        <f t="shared" si="111"/>
        <v xml:space="preserve"> </v>
      </c>
    </row>
    <row r="245" spans="1:28" s="10" customFormat="1" ht="23.25" customHeight="1">
      <c r="A245" s="95"/>
      <c r="B245" s="100"/>
      <c r="C245" s="112"/>
      <c r="D245" s="100"/>
      <c r="E245" s="102"/>
      <c r="F245" s="102"/>
      <c r="G245" s="100"/>
      <c r="H245" s="100"/>
      <c r="I245" s="112"/>
      <c r="J245" s="114"/>
      <c r="K245" s="96">
        <v>1</v>
      </c>
      <c r="L245" s="96">
        <v>1</v>
      </c>
      <c r="M245" s="110">
        <f t="shared" si="101"/>
        <v>0</v>
      </c>
      <c r="N245" s="58">
        <f t="shared" si="102"/>
        <v>0</v>
      </c>
      <c r="O245" s="58">
        <f t="shared" si="103"/>
        <v>0</v>
      </c>
      <c r="P245" s="58">
        <f t="shared" si="104"/>
        <v>0</v>
      </c>
      <c r="Q245" s="58" t="str">
        <f>IF(C245=1,$D$858*K245*L245,IF(C245=2,$D$859*K245*L245,IF(C245=3,$D$860*K245*L245,IF(C245=4,0,IF(C245=5,$D$862*K245*L245,IF(C245=6,$D$863*K245*L245,IF(C245=7,$D$864*K245*L245,"Incorrect Code")))))))</f>
        <v>Incorrect Code</v>
      </c>
      <c r="R245" s="58">
        <f t="shared" si="105"/>
        <v>0</v>
      </c>
      <c r="S245" s="97">
        <f t="shared" si="106"/>
        <v>0</v>
      </c>
      <c r="T245" s="97">
        <v>0</v>
      </c>
      <c r="U245" s="98">
        <f t="shared" si="107"/>
        <v>0</v>
      </c>
      <c r="V245" s="97">
        <f>0.15*M245</f>
        <v>0</v>
      </c>
      <c r="W245" s="58">
        <f t="shared" si="99"/>
        <v>0</v>
      </c>
      <c r="X245" s="58">
        <f t="shared" si="108"/>
        <v>0</v>
      </c>
      <c r="Y245" s="99" t="e">
        <f t="shared" si="109"/>
        <v>#DIV/0!</v>
      </c>
      <c r="Z245" s="99" t="e">
        <f t="shared" si="110"/>
        <v>#DIV/0!</v>
      </c>
      <c r="AA245" s="2"/>
      <c r="AB245" s="109" t="str">
        <f t="shared" si="111"/>
        <v xml:space="preserve"> </v>
      </c>
    </row>
    <row r="246" spans="1:28" s="10" customFormat="1" ht="23.45" customHeight="1">
      <c r="A246" s="95"/>
      <c r="B246" s="100"/>
      <c r="C246" s="2"/>
      <c r="D246" s="100"/>
      <c r="E246" s="102"/>
      <c r="F246" s="102"/>
      <c r="G246" s="100"/>
      <c r="H246" s="100"/>
      <c r="I246" s="112"/>
      <c r="J246" s="114"/>
      <c r="K246" s="96">
        <v>1</v>
      </c>
      <c r="L246" s="96">
        <v>1</v>
      </c>
      <c r="M246" s="110">
        <f t="shared" si="101"/>
        <v>0</v>
      </c>
      <c r="N246" s="58">
        <f t="shared" si="102"/>
        <v>0</v>
      </c>
      <c r="O246" s="58">
        <f t="shared" si="103"/>
        <v>0</v>
      </c>
      <c r="P246" s="58">
        <f t="shared" si="104"/>
        <v>0</v>
      </c>
      <c r="Q246" s="58" t="str">
        <f>IF(C246=1,$D$858*K246*L246,IF(C246=2,$D$859*K246*L246,IF(C246=3,$D$860*K246*L246,IF(C246=4,0,IF(C246=5,$D$862*K246*L246,IF(C246=6,$D$863*K246*L246,IF(C246=7,$D$864*K246*L246,"Incorrect Code")))))))</f>
        <v>Incorrect Code</v>
      </c>
      <c r="R246" s="58">
        <f t="shared" si="105"/>
        <v>0</v>
      </c>
      <c r="S246" s="97">
        <f t="shared" si="106"/>
        <v>0</v>
      </c>
      <c r="T246" s="97">
        <v>0</v>
      </c>
      <c r="U246" s="98">
        <f t="shared" si="107"/>
        <v>0</v>
      </c>
      <c r="V246" s="97"/>
      <c r="W246" s="58">
        <f t="shared" si="99"/>
        <v>0</v>
      </c>
      <c r="X246" s="58">
        <f t="shared" si="108"/>
        <v>0</v>
      </c>
      <c r="Y246" s="99" t="e">
        <f t="shared" si="109"/>
        <v>#DIV/0!</v>
      </c>
      <c r="Z246" s="99" t="e">
        <f t="shared" si="110"/>
        <v>#DIV/0!</v>
      </c>
      <c r="AA246" s="2"/>
      <c r="AB246" s="109" t="str">
        <f t="shared" si="111"/>
        <v xml:space="preserve"> </v>
      </c>
    </row>
    <row r="247" spans="1:28" s="10" customFormat="1" ht="23.25" customHeight="1">
      <c r="A247" s="95"/>
      <c r="B247" s="100"/>
      <c r="C247" s="2"/>
      <c r="D247" s="100"/>
      <c r="E247" s="102"/>
      <c r="F247" s="102"/>
      <c r="G247" s="100"/>
      <c r="H247" s="100"/>
      <c r="I247" s="112"/>
      <c r="J247" s="114"/>
      <c r="K247" s="96">
        <v>1</v>
      </c>
      <c r="L247" s="96">
        <v>1</v>
      </c>
      <c r="M247" s="110">
        <f t="shared" si="101"/>
        <v>0</v>
      </c>
      <c r="N247" s="58">
        <f t="shared" si="102"/>
        <v>0</v>
      </c>
      <c r="O247" s="58">
        <f t="shared" si="103"/>
        <v>0</v>
      </c>
      <c r="P247" s="58">
        <f t="shared" si="104"/>
        <v>0</v>
      </c>
      <c r="Q247" s="58" t="str">
        <f>IF(C247=1,$D$858*K247*L247,IF(C247=2,$D$859*K247*L247,IF(C247=3,$D$860*K247*L247,IF(C247=4,0,IF(C247=5,$D$862*K247*L247,IF(C247=6,$D$863*K247*L247,IF(C247=7,$D$864*K247*L247,"Incorrect Code")))))))</f>
        <v>Incorrect Code</v>
      </c>
      <c r="R247" s="58">
        <f t="shared" si="105"/>
        <v>0</v>
      </c>
      <c r="S247" s="97">
        <f t="shared" si="106"/>
        <v>0</v>
      </c>
      <c r="T247" s="97">
        <v>0</v>
      </c>
      <c r="U247" s="98">
        <f t="shared" si="107"/>
        <v>0</v>
      </c>
      <c r="V247" s="97">
        <f t="shared" ref="V247:V255" si="112">0.15*M247</f>
        <v>0</v>
      </c>
      <c r="W247" s="58">
        <f t="shared" si="99"/>
        <v>0</v>
      </c>
      <c r="X247" s="58">
        <f t="shared" si="108"/>
        <v>0</v>
      </c>
      <c r="Y247" s="99" t="e">
        <f t="shared" si="109"/>
        <v>#DIV/0!</v>
      </c>
      <c r="Z247" s="99" t="e">
        <f t="shared" si="110"/>
        <v>#DIV/0!</v>
      </c>
      <c r="AA247" s="2"/>
      <c r="AB247" s="109" t="str">
        <f t="shared" si="111"/>
        <v xml:space="preserve"> </v>
      </c>
    </row>
    <row r="248" spans="1:28" s="10" customFormat="1" ht="23.45" customHeight="1">
      <c r="A248" s="95"/>
      <c r="B248" s="100"/>
      <c r="C248" s="112"/>
      <c r="D248" s="100"/>
      <c r="E248" s="102"/>
      <c r="F248" s="102"/>
      <c r="G248" s="100"/>
      <c r="H248" s="100"/>
      <c r="I248" s="112"/>
      <c r="J248" s="114"/>
      <c r="K248" s="96">
        <v>1</v>
      </c>
      <c r="L248" s="96">
        <v>1</v>
      </c>
      <c r="M248" s="110">
        <f t="shared" si="101"/>
        <v>0</v>
      </c>
      <c r="N248" s="58">
        <f t="shared" si="102"/>
        <v>0</v>
      </c>
      <c r="O248" s="58">
        <f t="shared" si="103"/>
        <v>0</v>
      </c>
      <c r="P248" s="58">
        <f t="shared" si="104"/>
        <v>0</v>
      </c>
      <c r="Q248" s="58" t="str">
        <f>IF(C248=1,$D$858*K248*L248,IF(C248=2,$D$859*K248*L248,IF(C248=3,$D$860*K248*L248,IF(C248=4,0,IF(C248=5,$D$862*K248*L248,IF(C248=6,$D$863*K248*L248,IF(C248=7,$D$864*K248*L248,"Incorrect Code")))))))</f>
        <v>Incorrect Code</v>
      </c>
      <c r="R248" s="58">
        <f t="shared" si="105"/>
        <v>0</v>
      </c>
      <c r="S248" s="97">
        <f t="shared" si="106"/>
        <v>0</v>
      </c>
      <c r="T248" s="97">
        <v>0</v>
      </c>
      <c r="U248" s="98">
        <f t="shared" si="107"/>
        <v>0</v>
      </c>
      <c r="V248" s="97">
        <f t="shared" si="112"/>
        <v>0</v>
      </c>
      <c r="W248" s="58">
        <f t="shared" si="99"/>
        <v>0</v>
      </c>
      <c r="X248" s="58">
        <f t="shared" si="108"/>
        <v>0</v>
      </c>
      <c r="Y248" s="99" t="e">
        <f t="shared" si="109"/>
        <v>#DIV/0!</v>
      </c>
      <c r="Z248" s="99" t="e">
        <f t="shared" si="110"/>
        <v>#DIV/0!</v>
      </c>
      <c r="AA248" s="2"/>
      <c r="AB248" s="109" t="str">
        <f t="shared" si="111"/>
        <v xml:space="preserve"> </v>
      </c>
    </row>
    <row r="249" spans="1:28" s="10" customFormat="1" ht="23.25" customHeight="1">
      <c r="A249" s="95"/>
      <c r="B249" s="100"/>
      <c r="C249" s="2"/>
      <c r="D249" s="100"/>
      <c r="E249" s="102"/>
      <c r="F249" s="102"/>
      <c r="G249" s="100"/>
      <c r="H249" s="100"/>
      <c r="I249" s="112"/>
      <c r="J249" s="114"/>
      <c r="K249" s="96">
        <v>1</v>
      </c>
      <c r="L249" s="96">
        <v>1</v>
      </c>
      <c r="M249" s="110">
        <f t="shared" si="101"/>
        <v>0</v>
      </c>
      <c r="N249" s="58">
        <f t="shared" si="102"/>
        <v>0</v>
      </c>
      <c r="O249" s="58">
        <f t="shared" si="103"/>
        <v>0</v>
      </c>
      <c r="P249" s="58">
        <f t="shared" si="104"/>
        <v>0</v>
      </c>
      <c r="Q249" s="58" t="str">
        <f>IF(C249=1,$D$858*K249*L249,IF(C249=2,$D$859*K249*L249,IF(C249=3,$D$860*K249*L249,IF(C249=4,0,IF(C249=5,$D$862*K249*L249,IF(C249=6,$D$863*K249*L249,IF(C249=7,$D$864*K249*L249,"Incorrect Code")))))))</f>
        <v>Incorrect Code</v>
      </c>
      <c r="R249" s="58">
        <f t="shared" si="105"/>
        <v>0</v>
      </c>
      <c r="S249" s="97">
        <f t="shared" si="106"/>
        <v>0</v>
      </c>
      <c r="T249" s="97">
        <v>0</v>
      </c>
      <c r="U249" s="98">
        <f t="shared" si="107"/>
        <v>0</v>
      </c>
      <c r="V249" s="115">
        <f t="shared" si="112"/>
        <v>0</v>
      </c>
      <c r="W249" s="58">
        <f t="shared" si="99"/>
        <v>0</v>
      </c>
      <c r="X249" s="58">
        <f t="shared" si="108"/>
        <v>0</v>
      </c>
      <c r="Y249" s="99" t="e">
        <f t="shared" si="109"/>
        <v>#DIV/0!</v>
      </c>
      <c r="Z249" s="99" t="e">
        <f t="shared" si="110"/>
        <v>#DIV/0!</v>
      </c>
      <c r="AA249" s="2"/>
      <c r="AB249" s="109" t="str">
        <f t="shared" si="111"/>
        <v xml:space="preserve"> </v>
      </c>
    </row>
    <row r="250" spans="1:28" s="10" customFormat="1" ht="23.45" customHeight="1">
      <c r="A250" s="95"/>
      <c r="B250" s="100"/>
      <c r="C250" s="2"/>
      <c r="D250" s="100"/>
      <c r="E250" s="102"/>
      <c r="F250" s="102"/>
      <c r="G250" s="100"/>
      <c r="H250" s="100"/>
      <c r="I250" s="113"/>
      <c r="J250" s="114"/>
      <c r="K250" s="96">
        <v>1</v>
      </c>
      <c r="L250" s="96">
        <v>1</v>
      </c>
      <c r="M250" s="110">
        <f t="shared" si="101"/>
        <v>0</v>
      </c>
      <c r="N250" s="58">
        <f t="shared" si="102"/>
        <v>0</v>
      </c>
      <c r="O250" s="58">
        <f t="shared" si="103"/>
        <v>0</v>
      </c>
      <c r="P250" s="58">
        <f t="shared" si="104"/>
        <v>0</v>
      </c>
      <c r="Q250" s="58" t="str">
        <f>IF(C250=1,$D$858*K250*L250,IF(C250=2,$D$859*K250*L250,IF(C250=3,$D$860*K250*L250,IF(C250=4,0,IF(C250=5,$D$862*K250*L250,IF(C250=6,$D$863*K250*L250,IF(C250=7,$D$864*K250*L250,"Incorrect Code")))))))</f>
        <v>Incorrect Code</v>
      </c>
      <c r="R250" s="58">
        <f t="shared" si="105"/>
        <v>0</v>
      </c>
      <c r="S250" s="97">
        <f t="shared" si="106"/>
        <v>0</v>
      </c>
      <c r="T250" s="97">
        <v>0</v>
      </c>
      <c r="U250" s="98">
        <f t="shared" si="107"/>
        <v>0</v>
      </c>
      <c r="V250" s="97">
        <f t="shared" si="112"/>
        <v>0</v>
      </c>
      <c r="W250" s="58">
        <f t="shared" si="99"/>
        <v>0</v>
      </c>
      <c r="X250" s="58">
        <f t="shared" si="108"/>
        <v>0</v>
      </c>
      <c r="Y250" s="99" t="e">
        <f t="shared" si="109"/>
        <v>#DIV/0!</v>
      </c>
      <c r="Z250" s="99" t="e">
        <f t="shared" si="110"/>
        <v>#DIV/0!</v>
      </c>
      <c r="AA250" s="2"/>
      <c r="AB250" s="109" t="str">
        <f t="shared" si="111"/>
        <v xml:space="preserve"> </v>
      </c>
    </row>
    <row r="251" spans="1:28" s="10" customFormat="1" ht="23.25" customHeight="1">
      <c r="A251" s="95"/>
      <c r="B251" s="100"/>
      <c r="C251" s="112"/>
      <c r="D251" s="100"/>
      <c r="E251" s="102"/>
      <c r="F251" s="102"/>
      <c r="G251" s="100"/>
      <c r="H251" s="100"/>
      <c r="I251" s="113"/>
      <c r="J251" s="114"/>
      <c r="K251" s="96">
        <v>1</v>
      </c>
      <c r="L251" s="96">
        <v>1</v>
      </c>
      <c r="M251" s="110">
        <f t="shared" si="101"/>
        <v>0</v>
      </c>
      <c r="N251" s="58">
        <f t="shared" si="102"/>
        <v>0</v>
      </c>
      <c r="O251" s="58">
        <f t="shared" si="103"/>
        <v>0</v>
      </c>
      <c r="P251" s="58">
        <f t="shared" si="104"/>
        <v>0</v>
      </c>
      <c r="Q251" s="58" t="str">
        <f>IF(C251=1,$D$858*K251*L251,IF(C251=2,$D$859*K251*L251,IF(C251=3,$D$860*K251*L251,IF(C251=4,0,IF(C251=5,$D$862*K251*L251,IF(C251=6,$D$863*K251*L251,IF(C251=7,$D$864*K251*L251,"Incorrect Code")))))))</f>
        <v>Incorrect Code</v>
      </c>
      <c r="R251" s="58">
        <f t="shared" si="105"/>
        <v>0</v>
      </c>
      <c r="S251" s="97">
        <f t="shared" si="106"/>
        <v>0</v>
      </c>
      <c r="T251" s="97">
        <v>0</v>
      </c>
      <c r="U251" s="98">
        <f t="shared" si="107"/>
        <v>0</v>
      </c>
      <c r="V251" s="97">
        <f t="shared" si="112"/>
        <v>0</v>
      </c>
      <c r="W251" s="58">
        <f t="shared" si="99"/>
        <v>0</v>
      </c>
      <c r="X251" s="58">
        <f t="shared" si="108"/>
        <v>0</v>
      </c>
      <c r="Y251" s="99" t="e">
        <f t="shared" si="109"/>
        <v>#DIV/0!</v>
      </c>
      <c r="Z251" s="99" t="e">
        <f t="shared" si="110"/>
        <v>#DIV/0!</v>
      </c>
      <c r="AA251" s="2"/>
      <c r="AB251" s="109" t="str">
        <f t="shared" si="111"/>
        <v xml:space="preserve"> </v>
      </c>
    </row>
    <row r="252" spans="1:28" s="10" customFormat="1" ht="23.45" customHeight="1">
      <c r="A252" s="95"/>
      <c r="B252" s="100"/>
      <c r="C252" s="2"/>
      <c r="D252" s="100"/>
      <c r="E252" s="102"/>
      <c r="F252" s="102"/>
      <c r="G252" s="100"/>
      <c r="H252" s="100"/>
      <c r="I252" s="113"/>
      <c r="J252" s="114"/>
      <c r="K252" s="96">
        <v>1</v>
      </c>
      <c r="L252" s="96">
        <v>1</v>
      </c>
      <c r="M252" s="110">
        <f t="shared" si="101"/>
        <v>0</v>
      </c>
      <c r="N252" s="58">
        <f t="shared" si="102"/>
        <v>0</v>
      </c>
      <c r="O252" s="58">
        <f t="shared" si="103"/>
        <v>0</v>
      </c>
      <c r="P252" s="58">
        <f t="shared" si="104"/>
        <v>0</v>
      </c>
      <c r="Q252" s="58" t="str">
        <f>IF(C252=1,$D$858*K252*L252,IF(C252=2,$D$859*K252*L252,IF(C252=3,$D$860*K252*L252,IF(C252=4,0,IF(C252=5,$D$862*K252*L252,IF(C252=6,$D$863*K252*L252,IF(C252=7,$D$864*K252*L252,"Incorrect Code")))))))</f>
        <v>Incorrect Code</v>
      </c>
      <c r="R252" s="58">
        <f t="shared" si="105"/>
        <v>0</v>
      </c>
      <c r="S252" s="97">
        <f t="shared" si="106"/>
        <v>0</v>
      </c>
      <c r="T252" s="97">
        <v>0</v>
      </c>
      <c r="U252" s="98">
        <f t="shared" si="107"/>
        <v>0</v>
      </c>
      <c r="V252" s="97">
        <f t="shared" si="112"/>
        <v>0</v>
      </c>
      <c r="W252" s="58">
        <f t="shared" si="99"/>
        <v>0</v>
      </c>
      <c r="X252" s="58">
        <f t="shared" si="108"/>
        <v>0</v>
      </c>
      <c r="Y252" s="99" t="e">
        <f t="shared" si="109"/>
        <v>#DIV/0!</v>
      </c>
      <c r="Z252" s="99" t="e">
        <f t="shared" si="110"/>
        <v>#DIV/0!</v>
      </c>
      <c r="AA252" s="2"/>
      <c r="AB252" s="109" t="str">
        <f t="shared" si="111"/>
        <v xml:space="preserve"> </v>
      </c>
    </row>
    <row r="253" spans="1:28" s="10" customFormat="1" ht="23.25" customHeight="1">
      <c r="A253" s="95"/>
      <c r="B253" s="100"/>
      <c r="C253" s="112"/>
      <c r="D253" s="100"/>
      <c r="E253" s="102"/>
      <c r="F253" s="102"/>
      <c r="G253" s="100"/>
      <c r="H253" s="100"/>
      <c r="I253" s="113"/>
      <c r="J253" s="114"/>
      <c r="K253" s="96">
        <v>1</v>
      </c>
      <c r="L253" s="96">
        <v>1</v>
      </c>
      <c r="M253" s="110">
        <f t="shared" si="101"/>
        <v>0</v>
      </c>
      <c r="N253" s="58">
        <f t="shared" si="102"/>
        <v>0</v>
      </c>
      <c r="O253" s="58">
        <f t="shared" si="103"/>
        <v>0</v>
      </c>
      <c r="P253" s="58">
        <f t="shared" si="104"/>
        <v>0</v>
      </c>
      <c r="Q253" s="58" t="str">
        <f>IF(C253=1,$D$858*K253*L253,IF(C253=2,$D$859*K253*L253,IF(C253=3,$D$860*K253*L253,IF(C253=4,0,IF(C253=5,$D$862*K253*L253,IF(C253=6,$D$863*K253*L253,IF(C253=7,$D$864*K253*L253,"Incorrect Code")))))))</f>
        <v>Incorrect Code</v>
      </c>
      <c r="R253" s="58">
        <f t="shared" si="105"/>
        <v>0</v>
      </c>
      <c r="S253" s="97">
        <f t="shared" si="106"/>
        <v>0</v>
      </c>
      <c r="T253" s="97">
        <v>0</v>
      </c>
      <c r="U253" s="98">
        <f t="shared" si="107"/>
        <v>0</v>
      </c>
      <c r="V253" s="97">
        <f t="shared" si="112"/>
        <v>0</v>
      </c>
      <c r="W253" s="58">
        <f t="shared" si="99"/>
        <v>0</v>
      </c>
      <c r="X253" s="58">
        <f t="shared" si="108"/>
        <v>0</v>
      </c>
      <c r="Y253" s="99" t="e">
        <f t="shared" si="109"/>
        <v>#DIV/0!</v>
      </c>
      <c r="Z253" s="99" t="e">
        <f t="shared" si="110"/>
        <v>#DIV/0!</v>
      </c>
      <c r="AA253" s="2"/>
      <c r="AB253" s="109" t="str">
        <f t="shared" si="111"/>
        <v xml:space="preserve"> </v>
      </c>
    </row>
    <row r="254" spans="1:28" s="10" customFormat="1" ht="23.45" customHeight="1">
      <c r="A254" s="95"/>
      <c r="B254" s="100"/>
      <c r="C254" s="2"/>
      <c r="D254" s="100"/>
      <c r="E254" s="102"/>
      <c r="F254" s="102"/>
      <c r="G254" s="100"/>
      <c r="H254" s="100"/>
      <c r="I254" s="113"/>
      <c r="J254" s="114"/>
      <c r="K254" s="96">
        <v>1</v>
      </c>
      <c r="L254" s="96">
        <v>1</v>
      </c>
      <c r="M254" s="110">
        <f t="shared" si="101"/>
        <v>0</v>
      </c>
      <c r="N254" s="58">
        <f t="shared" si="102"/>
        <v>0</v>
      </c>
      <c r="O254" s="58">
        <f t="shared" si="103"/>
        <v>0</v>
      </c>
      <c r="P254" s="58">
        <f t="shared" si="104"/>
        <v>0</v>
      </c>
      <c r="Q254" s="58" t="str">
        <f>IF(C254=1,$D$858*K254*L254,IF(C254=2,$D$859*K254*L254,IF(C254=3,$D$860*K254*L254,IF(C254=4,0,IF(C254=5,$D$862*K254*L254,IF(C254=6,$D$863*K254*L254,IF(C254=7,$D$864*K254*L254,"Incorrect Code")))))))</f>
        <v>Incorrect Code</v>
      </c>
      <c r="R254" s="58">
        <f t="shared" si="105"/>
        <v>0</v>
      </c>
      <c r="S254" s="97">
        <f t="shared" si="106"/>
        <v>0</v>
      </c>
      <c r="T254" s="97">
        <v>0</v>
      </c>
      <c r="U254" s="98">
        <f t="shared" si="107"/>
        <v>0</v>
      </c>
      <c r="V254" s="97">
        <f t="shared" si="112"/>
        <v>0</v>
      </c>
      <c r="W254" s="58">
        <f t="shared" si="99"/>
        <v>0</v>
      </c>
      <c r="X254" s="58">
        <f t="shared" si="108"/>
        <v>0</v>
      </c>
      <c r="Y254" s="99" t="e">
        <f t="shared" si="109"/>
        <v>#DIV/0!</v>
      </c>
      <c r="Z254" s="99" t="e">
        <f t="shared" si="110"/>
        <v>#DIV/0!</v>
      </c>
      <c r="AA254" s="2"/>
      <c r="AB254" s="109" t="str">
        <f t="shared" si="111"/>
        <v xml:space="preserve"> </v>
      </c>
    </row>
    <row r="255" spans="1:28" s="10" customFormat="1" ht="23.25" customHeight="1">
      <c r="A255" s="95"/>
      <c r="B255" s="100"/>
      <c r="C255" s="2"/>
      <c r="D255" s="100"/>
      <c r="E255" s="102"/>
      <c r="F255" s="102"/>
      <c r="G255" s="100"/>
      <c r="H255" s="100"/>
      <c r="I255" s="113"/>
      <c r="J255" s="114"/>
      <c r="K255" s="96">
        <v>1</v>
      </c>
      <c r="L255" s="96">
        <v>1</v>
      </c>
      <c r="M255" s="110">
        <f t="shared" si="101"/>
        <v>0</v>
      </c>
      <c r="N255" s="58">
        <f t="shared" si="102"/>
        <v>0</v>
      </c>
      <c r="O255" s="58">
        <f t="shared" si="103"/>
        <v>0</v>
      </c>
      <c r="P255" s="58">
        <f t="shared" si="104"/>
        <v>0</v>
      </c>
      <c r="Q255" s="58" t="str">
        <f>IF(C255=1,$D$858*K255*L255,IF(C255=2,$D$859*K255*L255,IF(C255=3,$D$860*K255*L255,IF(C255=4,0,IF(C255=5,$D$862*K255*L255,IF(C255=6,$D$863*K255*L255,IF(C255=7,$D$864*K255*L255,"Incorrect Code")))))))</f>
        <v>Incorrect Code</v>
      </c>
      <c r="R255" s="58">
        <f t="shared" si="105"/>
        <v>0</v>
      </c>
      <c r="S255" s="97">
        <f t="shared" si="106"/>
        <v>0</v>
      </c>
      <c r="T255" s="97">
        <v>0</v>
      </c>
      <c r="U255" s="98">
        <f t="shared" si="107"/>
        <v>0</v>
      </c>
      <c r="V255" s="97">
        <f t="shared" si="112"/>
        <v>0</v>
      </c>
      <c r="W255" s="58">
        <f t="shared" si="99"/>
        <v>0</v>
      </c>
      <c r="X255" s="58">
        <f t="shared" si="108"/>
        <v>0</v>
      </c>
      <c r="Y255" s="99" t="e">
        <f t="shared" si="109"/>
        <v>#DIV/0!</v>
      </c>
      <c r="Z255" s="99" t="e">
        <f t="shared" si="110"/>
        <v>#DIV/0!</v>
      </c>
      <c r="AA255" s="2"/>
      <c r="AB255" s="109" t="str">
        <f t="shared" si="111"/>
        <v xml:space="preserve"> </v>
      </c>
    </row>
    <row r="256" spans="1:28" s="10" customFormat="1" ht="23.45" customHeight="1">
      <c r="A256" s="95"/>
      <c r="B256" s="100"/>
      <c r="C256" s="112"/>
      <c r="D256" s="100"/>
      <c r="E256" s="102"/>
      <c r="F256" s="102"/>
      <c r="G256" s="100"/>
      <c r="H256" s="100"/>
      <c r="I256" s="113"/>
      <c r="J256" s="114"/>
      <c r="K256" s="96">
        <v>1</v>
      </c>
      <c r="L256" s="96">
        <v>1</v>
      </c>
      <c r="M256" s="110">
        <f t="shared" si="101"/>
        <v>0</v>
      </c>
      <c r="N256" s="58">
        <f t="shared" si="102"/>
        <v>0</v>
      </c>
      <c r="O256" s="58">
        <f t="shared" si="103"/>
        <v>0</v>
      </c>
      <c r="P256" s="58">
        <f t="shared" si="104"/>
        <v>0</v>
      </c>
      <c r="Q256" s="58" t="str">
        <f>IF(C256=1,$D$858*K256*L256,IF(C256=2,$D$859*K256*L256,IF(C256=3,$D$860*K256*L256,IF(C256=4,0,IF(C256=5,$D$862*K256*L256,IF(C256=6,$D$863*K256*L256,IF(C256=7,$D$864*K256*L256,"Incorrect Code")))))))</f>
        <v>Incorrect Code</v>
      </c>
      <c r="R256" s="58">
        <f t="shared" si="105"/>
        <v>0</v>
      </c>
      <c r="S256" s="97">
        <f t="shared" si="106"/>
        <v>0</v>
      </c>
      <c r="T256" s="97">
        <v>0</v>
      </c>
      <c r="U256" s="98">
        <f t="shared" si="107"/>
        <v>0</v>
      </c>
      <c r="V256" s="97"/>
      <c r="W256" s="58">
        <f t="shared" si="99"/>
        <v>0</v>
      </c>
      <c r="X256" s="58">
        <f t="shared" si="108"/>
        <v>0</v>
      </c>
      <c r="Y256" s="99" t="e">
        <f t="shared" si="109"/>
        <v>#DIV/0!</v>
      </c>
      <c r="Z256" s="99" t="e">
        <f t="shared" si="110"/>
        <v>#DIV/0!</v>
      </c>
      <c r="AA256" s="2"/>
      <c r="AB256" s="109" t="str">
        <f t="shared" si="111"/>
        <v xml:space="preserve"> </v>
      </c>
    </row>
    <row r="257" spans="1:28" s="10" customFormat="1" ht="23.25" customHeight="1">
      <c r="A257" s="95"/>
      <c r="B257" s="100"/>
      <c r="C257" s="2"/>
      <c r="D257" s="100"/>
      <c r="E257" s="102"/>
      <c r="F257" s="102"/>
      <c r="G257" s="100"/>
      <c r="H257" s="100"/>
      <c r="I257" s="113"/>
      <c r="J257" s="114"/>
      <c r="K257" s="96">
        <v>1</v>
      </c>
      <c r="L257" s="96">
        <v>1</v>
      </c>
      <c r="M257" s="110">
        <f t="shared" si="101"/>
        <v>0</v>
      </c>
      <c r="N257" s="58">
        <f t="shared" si="102"/>
        <v>0</v>
      </c>
      <c r="O257" s="58">
        <f t="shared" si="103"/>
        <v>0</v>
      </c>
      <c r="P257" s="58">
        <f t="shared" si="104"/>
        <v>0</v>
      </c>
      <c r="Q257" s="58" t="str">
        <f>IF(C257=1,$D$858*K257*L257,IF(C257=2,$D$859*K257*L257,IF(C257=3,$D$860*K257*L257,IF(C257=4,0,IF(C257=5,$D$862*K257*L257,IF(C257=6,$D$863*K257*L257,IF(C257=7,$D$864*K257*L257,"Incorrect Code")))))))</f>
        <v>Incorrect Code</v>
      </c>
      <c r="R257" s="58">
        <f t="shared" si="105"/>
        <v>0</v>
      </c>
      <c r="S257" s="97">
        <f t="shared" si="106"/>
        <v>0</v>
      </c>
      <c r="T257" s="97">
        <v>0</v>
      </c>
      <c r="U257" s="98">
        <f t="shared" si="107"/>
        <v>0</v>
      </c>
      <c r="V257" s="97">
        <f>0.15*M257</f>
        <v>0</v>
      </c>
      <c r="W257" s="58">
        <f t="shared" si="99"/>
        <v>0</v>
      </c>
      <c r="X257" s="58">
        <f t="shared" si="108"/>
        <v>0</v>
      </c>
      <c r="Y257" s="99" t="e">
        <f t="shared" si="109"/>
        <v>#DIV/0!</v>
      </c>
      <c r="Z257" s="99" t="e">
        <f t="shared" si="110"/>
        <v>#DIV/0!</v>
      </c>
      <c r="AA257" s="2"/>
      <c r="AB257" s="109" t="str">
        <f t="shared" si="111"/>
        <v xml:space="preserve"> </v>
      </c>
    </row>
    <row r="258" spans="1:28" s="10" customFormat="1" ht="23.45" customHeight="1">
      <c r="A258" s="95"/>
      <c r="B258" s="100"/>
      <c r="C258" s="112"/>
      <c r="D258" s="100"/>
      <c r="E258" s="102"/>
      <c r="F258" s="102"/>
      <c r="G258" s="100"/>
      <c r="H258" s="100"/>
      <c r="I258" s="113"/>
      <c r="J258" s="114"/>
      <c r="K258" s="96">
        <v>1</v>
      </c>
      <c r="L258" s="96">
        <v>1</v>
      </c>
      <c r="M258" s="110">
        <f t="shared" si="101"/>
        <v>0</v>
      </c>
      <c r="N258" s="58">
        <f t="shared" si="102"/>
        <v>0</v>
      </c>
      <c r="O258" s="58">
        <f t="shared" si="103"/>
        <v>0</v>
      </c>
      <c r="P258" s="58">
        <f t="shared" si="104"/>
        <v>0</v>
      </c>
      <c r="Q258" s="58" t="str">
        <f>IF(C258=1,$D$858*K258*L258,IF(C258=2,$D$859*K258*L258,IF(C258=3,$D$860*K258*L258,IF(C258=4,0,IF(C258=5,$D$862*K258*L258,IF(C258=6,$D$863*K258*L258,IF(C258=7,$D$864*K258*L258,"Incorrect Code")))))))</f>
        <v>Incorrect Code</v>
      </c>
      <c r="R258" s="58">
        <f t="shared" si="105"/>
        <v>0</v>
      </c>
      <c r="S258" s="97">
        <f t="shared" si="106"/>
        <v>0</v>
      </c>
      <c r="T258" s="97">
        <v>0</v>
      </c>
      <c r="U258" s="98">
        <f t="shared" si="107"/>
        <v>0</v>
      </c>
      <c r="V258" s="97"/>
      <c r="W258" s="58">
        <f t="shared" si="99"/>
        <v>0</v>
      </c>
      <c r="X258" s="58">
        <f t="shared" si="108"/>
        <v>0</v>
      </c>
      <c r="Y258" s="99" t="e">
        <f t="shared" si="109"/>
        <v>#DIV/0!</v>
      </c>
      <c r="Z258" s="99" t="e">
        <f t="shared" si="110"/>
        <v>#DIV/0!</v>
      </c>
      <c r="AA258" s="2"/>
      <c r="AB258" s="109" t="str">
        <f t="shared" si="111"/>
        <v xml:space="preserve"> </v>
      </c>
    </row>
    <row r="259" spans="1:28" s="10" customFormat="1" ht="23.25" customHeight="1">
      <c r="A259" s="95"/>
      <c r="B259" s="100"/>
      <c r="C259" s="2"/>
      <c r="D259" s="100"/>
      <c r="E259" s="102"/>
      <c r="F259" s="102"/>
      <c r="G259" s="100"/>
      <c r="H259" s="100"/>
      <c r="I259" s="113"/>
      <c r="J259" s="114"/>
      <c r="K259" s="96">
        <v>1</v>
      </c>
      <c r="L259" s="96">
        <v>1</v>
      </c>
      <c r="M259" s="110">
        <f t="shared" si="101"/>
        <v>0</v>
      </c>
      <c r="N259" s="58">
        <f t="shared" si="102"/>
        <v>0</v>
      </c>
      <c r="O259" s="58">
        <f t="shared" si="103"/>
        <v>0</v>
      </c>
      <c r="P259" s="58">
        <f t="shared" si="104"/>
        <v>0</v>
      </c>
      <c r="Q259" s="58" t="str">
        <f>IF(C259=1,$D$858*K259*L259,IF(C259=2,$D$859*K259*L259,IF(C259=3,$D$860*K259*L259,IF(C259=4,0,IF(C259=5,$D$862*K259*L259,IF(C259=6,$D$863*K259*L259,IF(C259=7,$D$864*K259*L259,"Incorrect Code")))))))</f>
        <v>Incorrect Code</v>
      </c>
      <c r="R259" s="58">
        <f t="shared" si="105"/>
        <v>0</v>
      </c>
      <c r="S259" s="97">
        <f t="shared" si="106"/>
        <v>0</v>
      </c>
      <c r="T259" s="97">
        <v>0</v>
      </c>
      <c r="U259" s="98">
        <f t="shared" si="107"/>
        <v>0</v>
      </c>
      <c r="V259" s="97"/>
      <c r="W259" s="58">
        <f t="shared" si="99"/>
        <v>0</v>
      </c>
      <c r="X259" s="58">
        <f t="shared" si="108"/>
        <v>0</v>
      </c>
      <c r="Y259" s="99" t="e">
        <f t="shared" si="109"/>
        <v>#DIV/0!</v>
      </c>
      <c r="Z259" s="99" t="e">
        <f t="shared" si="110"/>
        <v>#DIV/0!</v>
      </c>
      <c r="AA259" s="2"/>
      <c r="AB259" s="109" t="str">
        <f t="shared" si="111"/>
        <v xml:space="preserve"> </v>
      </c>
    </row>
    <row r="260" spans="1:28" s="10" customFormat="1" ht="23.45" customHeight="1">
      <c r="A260" s="95"/>
      <c r="B260" s="100"/>
      <c r="C260" s="2"/>
      <c r="D260" s="100"/>
      <c r="E260" s="102"/>
      <c r="F260" s="102"/>
      <c r="G260" s="100"/>
      <c r="H260" s="100"/>
      <c r="I260" s="113"/>
      <c r="J260" s="114"/>
      <c r="K260" s="96">
        <v>1</v>
      </c>
      <c r="L260" s="96">
        <v>1</v>
      </c>
      <c r="M260" s="110">
        <f t="shared" si="101"/>
        <v>0</v>
      </c>
      <c r="N260" s="58">
        <f t="shared" si="102"/>
        <v>0</v>
      </c>
      <c r="O260" s="58">
        <f t="shared" si="103"/>
        <v>0</v>
      </c>
      <c r="P260" s="58">
        <f t="shared" si="104"/>
        <v>0</v>
      </c>
      <c r="Q260" s="58" t="str">
        <f>IF(C260=1,$D$858*K260*L260,IF(C260=2,$D$859*K260*L260,IF(C260=3,$D$860*K260*L260,IF(C260=4,0,IF(C260=5,$D$862*K260*L260,IF(C260=6,$D$863*K260*L260,IF(C260=7,$D$864*K260*L260,"Incorrect Code")))))))</f>
        <v>Incorrect Code</v>
      </c>
      <c r="R260" s="58">
        <f t="shared" si="105"/>
        <v>0</v>
      </c>
      <c r="S260" s="97">
        <f t="shared" si="106"/>
        <v>0</v>
      </c>
      <c r="T260" s="97">
        <v>0</v>
      </c>
      <c r="U260" s="98">
        <f t="shared" si="107"/>
        <v>0</v>
      </c>
      <c r="V260" s="97">
        <f>0.15*M260</f>
        <v>0</v>
      </c>
      <c r="W260" s="58">
        <f t="shared" si="99"/>
        <v>0</v>
      </c>
      <c r="X260" s="58">
        <f t="shared" si="108"/>
        <v>0</v>
      </c>
      <c r="Y260" s="99" t="e">
        <f t="shared" si="109"/>
        <v>#DIV/0!</v>
      </c>
      <c r="Z260" s="99" t="e">
        <f t="shared" si="110"/>
        <v>#DIV/0!</v>
      </c>
      <c r="AA260" s="2"/>
      <c r="AB260" s="109" t="str">
        <f t="shared" si="111"/>
        <v xml:space="preserve"> </v>
      </c>
    </row>
    <row r="261" spans="1:28" s="10" customFormat="1" ht="23.25" customHeight="1">
      <c r="A261" s="95"/>
      <c r="B261" s="100"/>
      <c r="C261" s="2"/>
      <c r="D261" s="100"/>
      <c r="E261" s="102"/>
      <c r="F261" s="102"/>
      <c r="G261" s="100"/>
      <c r="H261" s="100"/>
      <c r="I261" s="113"/>
      <c r="J261" s="114"/>
      <c r="K261" s="96">
        <v>1</v>
      </c>
      <c r="L261" s="96">
        <v>1</v>
      </c>
      <c r="M261" s="110">
        <f t="shared" si="101"/>
        <v>0</v>
      </c>
      <c r="N261" s="58">
        <f t="shared" si="102"/>
        <v>0</v>
      </c>
      <c r="O261" s="58">
        <f t="shared" si="103"/>
        <v>0</v>
      </c>
      <c r="P261" s="58">
        <f t="shared" si="104"/>
        <v>0</v>
      </c>
      <c r="Q261" s="58" t="str">
        <f>IF(C261=1,$D$858*K261*L261,IF(C261=2,$D$859*K261*L261,IF(C261=3,$D$860*K261*L261,IF(C261=4,0,IF(C261=5,$D$862*K261*L261,IF(C261=6,$D$863*K261*L261,IF(C261=7,$D$864*K261*L261,"Incorrect Code")))))))</f>
        <v>Incorrect Code</v>
      </c>
      <c r="R261" s="58">
        <f t="shared" si="105"/>
        <v>0</v>
      </c>
      <c r="S261" s="97">
        <f t="shared" si="106"/>
        <v>0</v>
      </c>
      <c r="T261" s="97">
        <v>0</v>
      </c>
      <c r="U261" s="98">
        <f t="shared" si="107"/>
        <v>0</v>
      </c>
      <c r="V261" s="97"/>
      <c r="W261" s="58">
        <f t="shared" si="99"/>
        <v>0</v>
      </c>
      <c r="X261" s="58">
        <f t="shared" si="108"/>
        <v>0</v>
      </c>
      <c r="Y261" s="99" t="e">
        <f t="shared" si="109"/>
        <v>#DIV/0!</v>
      </c>
      <c r="Z261" s="99" t="e">
        <f t="shared" si="110"/>
        <v>#DIV/0!</v>
      </c>
      <c r="AA261" s="2"/>
      <c r="AB261" s="109" t="str">
        <f t="shared" si="111"/>
        <v xml:space="preserve"> </v>
      </c>
    </row>
    <row r="262" spans="1:28" s="10" customFormat="1" ht="23.45" customHeight="1">
      <c r="A262" s="95"/>
      <c r="B262" s="100"/>
      <c r="C262" s="112"/>
      <c r="D262" s="100"/>
      <c r="E262" s="102"/>
      <c r="F262" s="102"/>
      <c r="G262" s="100"/>
      <c r="H262" s="100"/>
      <c r="I262" s="113"/>
      <c r="J262" s="114"/>
      <c r="K262" s="96">
        <v>1</v>
      </c>
      <c r="L262" s="96">
        <v>1</v>
      </c>
      <c r="M262" s="110">
        <f t="shared" si="101"/>
        <v>0</v>
      </c>
      <c r="N262" s="58">
        <f t="shared" si="102"/>
        <v>0</v>
      </c>
      <c r="O262" s="58">
        <f t="shared" si="103"/>
        <v>0</v>
      </c>
      <c r="P262" s="58">
        <f t="shared" si="104"/>
        <v>0</v>
      </c>
      <c r="Q262" s="58" t="str">
        <f>IF(C262=1,$D$858*K262*L262,IF(C262=2,$D$859*K262*L262,IF(C262=3,$D$860*K262*L262,IF(C262=4,0,IF(C262=5,$D$862*K262*L262,IF(C262=6,$D$863*K262*L262,IF(C262=7,$D$864*K262*L262,"Incorrect Code")))))))</f>
        <v>Incorrect Code</v>
      </c>
      <c r="R262" s="58">
        <f t="shared" si="105"/>
        <v>0</v>
      </c>
      <c r="S262" s="97">
        <f t="shared" si="106"/>
        <v>0</v>
      </c>
      <c r="T262" s="97">
        <v>0</v>
      </c>
      <c r="U262" s="98">
        <f t="shared" si="107"/>
        <v>0</v>
      </c>
      <c r="V262" s="97"/>
      <c r="W262" s="58">
        <f t="shared" si="99"/>
        <v>0</v>
      </c>
      <c r="X262" s="58">
        <f t="shared" si="108"/>
        <v>0</v>
      </c>
      <c r="Y262" s="99" t="e">
        <f t="shared" si="109"/>
        <v>#DIV/0!</v>
      </c>
      <c r="Z262" s="99" t="e">
        <f t="shared" si="110"/>
        <v>#DIV/0!</v>
      </c>
      <c r="AA262" s="2"/>
      <c r="AB262" s="109" t="str">
        <f t="shared" si="111"/>
        <v xml:space="preserve"> </v>
      </c>
    </row>
    <row r="263" spans="1:28" s="10" customFormat="1" ht="23.45" customHeight="1">
      <c r="A263" s="95"/>
      <c r="B263" s="100"/>
      <c r="C263" s="2"/>
      <c r="D263" s="100"/>
      <c r="E263" s="102"/>
      <c r="F263" s="102"/>
      <c r="G263" s="100"/>
      <c r="H263" s="100"/>
      <c r="I263" s="113"/>
      <c r="J263" s="114"/>
      <c r="K263" s="96">
        <v>1</v>
      </c>
      <c r="L263" s="96">
        <v>1</v>
      </c>
      <c r="M263" s="110">
        <f t="shared" si="101"/>
        <v>0</v>
      </c>
      <c r="N263" s="58">
        <f t="shared" si="102"/>
        <v>0</v>
      </c>
      <c r="O263" s="58">
        <f t="shared" si="103"/>
        <v>0</v>
      </c>
      <c r="P263" s="58">
        <f t="shared" si="104"/>
        <v>0</v>
      </c>
      <c r="Q263" s="58" t="str">
        <f>IF(C263=1,$D$858*K263*L263,IF(C263=2,$D$859*K263*L263,IF(C263=3,$D$860*K263*L263,IF(C263=4,0,IF(C263=5,$D$862*K263*L263,IF(C263=6,$D$863*K263*L263,IF(C263=7,$D$864*K263*L263,"Incorrect Code")))))))</f>
        <v>Incorrect Code</v>
      </c>
      <c r="R263" s="58">
        <f t="shared" si="105"/>
        <v>0</v>
      </c>
      <c r="S263" s="97">
        <f t="shared" si="106"/>
        <v>0</v>
      </c>
      <c r="T263" s="97">
        <v>0</v>
      </c>
      <c r="U263" s="98">
        <f t="shared" si="107"/>
        <v>0</v>
      </c>
      <c r="V263" s="97">
        <f>0.15*M263</f>
        <v>0</v>
      </c>
      <c r="W263" s="58">
        <f t="shared" si="99"/>
        <v>0</v>
      </c>
      <c r="X263" s="58">
        <f t="shared" si="108"/>
        <v>0</v>
      </c>
      <c r="Y263" s="99" t="e">
        <f t="shared" si="109"/>
        <v>#DIV/0!</v>
      </c>
      <c r="Z263" s="99" t="e">
        <f t="shared" si="110"/>
        <v>#DIV/0!</v>
      </c>
      <c r="AA263" s="2"/>
      <c r="AB263" s="109" t="str">
        <f t="shared" si="111"/>
        <v xml:space="preserve"> </v>
      </c>
    </row>
    <row r="264" spans="1:28" s="10" customFormat="1" ht="23.25" customHeight="1">
      <c r="A264" s="95"/>
      <c r="B264" s="100"/>
      <c r="C264" s="112"/>
      <c r="D264" s="100"/>
      <c r="E264" s="102"/>
      <c r="F264" s="102"/>
      <c r="G264" s="100"/>
      <c r="H264" s="100"/>
      <c r="I264" s="113"/>
      <c r="J264" s="114"/>
      <c r="K264" s="96">
        <v>1</v>
      </c>
      <c r="L264" s="96">
        <v>1</v>
      </c>
      <c r="M264" s="110">
        <f t="shared" si="101"/>
        <v>0</v>
      </c>
      <c r="N264" s="58">
        <f t="shared" si="102"/>
        <v>0</v>
      </c>
      <c r="O264" s="58">
        <f t="shared" si="103"/>
        <v>0</v>
      </c>
      <c r="P264" s="58">
        <f t="shared" si="104"/>
        <v>0</v>
      </c>
      <c r="Q264" s="58" t="str">
        <f>IF(C264=1,$D$858*K264*L264,IF(C264=2,$D$859*K264*L264,IF(C264=3,$D$860*K264*L264,IF(C264=4,0,IF(C264=5,$D$862*K264*L264,IF(C264=6,$D$863*K264*L264,IF(C264=7,$D$864*K264*L264,"Incorrect Code")))))))</f>
        <v>Incorrect Code</v>
      </c>
      <c r="R264" s="58">
        <f t="shared" si="105"/>
        <v>0</v>
      </c>
      <c r="S264" s="97">
        <f t="shared" si="106"/>
        <v>0</v>
      </c>
      <c r="T264" s="97">
        <v>0</v>
      </c>
      <c r="U264" s="98">
        <f t="shared" si="107"/>
        <v>0</v>
      </c>
      <c r="V264" s="97"/>
      <c r="W264" s="58">
        <f t="shared" si="99"/>
        <v>0</v>
      </c>
      <c r="X264" s="58">
        <f t="shared" si="108"/>
        <v>0</v>
      </c>
      <c r="Y264" s="99" t="e">
        <f t="shared" si="109"/>
        <v>#DIV/0!</v>
      </c>
      <c r="Z264" s="99" t="e">
        <f t="shared" si="110"/>
        <v>#DIV/0!</v>
      </c>
      <c r="AA264" s="2"/>
      <c r="AB264" s="109" t="str">
        <f t="shared" si="111"/>
        <v xml:space="preserve"> </v>
      </c>
    </row>
    <row r="265" spans="1:28" s="10" customFormat="1" ht="23.45" customHeight="1">
      <c r="A265" s="95"/>
      <c r="B265" s="100"/>
      <c r="C265" s="2"/>
      <c r="D265" s="100"/>
      <c r="E265" s="102"/>
      <c r="F265" s="102"/>
      <c r="G265" s="100"/>
      <c r="H265" s="100"/>
      <c r="I265" s="113"/>
      <c r="J265" s="114"/>
      <c r="K265" s="96">
        <v>1</v>
      </c>
      <c r="L265" s="96">
        <v>1</v>
      </c>
      <c r="M265" s="110">
        <f t="shared" si="101"/>
        <v>0</v>
      </c>
      <c r="N265" s="58">
        <f t="shared" si="102"/>
        <v>0</v>
      </c>
      <c r="O265" s="58">
        <f t="shared" si="103"/>
        <v>0</v>
      </c>
      <c r="P265" s="58">
        <f t="shared" si="104"/>
        <v>0</v>
      </c>
      <c r="Q265" s="58" t="str">
        <f>IF(C265=1,$D$858*K265*L265,IF(C265=2,$D$859*K265*L265,IF(C265=3,$D$860*K265*L265,IF(C265=4,0,IF(C265=5,$D$862*K265*L265,IF(C265=6,$D$863*K265*L265,IF(C265=7,$D$864*K265*L265,"Incorrect Code")))))))</f>
        <v>Incorrect Code</v>
      </c>
      <c r="R265" s="58">
        <f t="shared" si="105"/>
        <v>0</v>
      </c>
      <c r="S265" s="97">
        <f t="shared" si="106"/>
        <v>0</v>
      </c>
      <c r="T265" s="97">
        <v>0</v>
      </c>
      <c r="U265" s="98">
        <f t="shared" si="107"/>
        <v>0</v>
      </c>
      <c r="V265" s="97">
        <f>0.15*M265</f>
        <v>0</v>
      </c>
      <c r="W265" s="58">
        <f t="shared" si="99"/>
        <v>0</v>
      </c>
      <c r="X265" s="58">
        <f t="shared" si="108"/>
        <v>0</v>
      </c>
      <c r="Y265" s="99" t="e">
        <f t="shared" si="109"/>
        <v>#DIV/0!</v>
      </c>
      <c r="Z265" s="99" t="e">
        <f t="shared" si="110"/>
        <v>#DIV/0!</v>
      </c>
      <c r="AA265" s="2"/>
      <c r="AB265" s="109" t="str">
        <f t="shared" si="111"/>
        <v xml:space="preserve"> </v>
      </c>
    </row>
    <row r="266" spans="1:28" s="10" customFormat="1" ht="23.25" customHeight="1">
      <c r="A266" s="95"/>
      <c r="B266" s="100"/>
      <c r="C266" s="2"/>
      <c r="D266" s="100"/>
      <c r="E266" s="102"/>
      <c r="F266" s="102"/>
      <c r="G266" s="100"/>
      <c r="H266" s="100"/>
      <c r="I266" s="113"/>
      <c r="J266" s="114"/>
      <c r="K266" s="96">
        <v>1</v>
      </c>
      <c r="L266" s="96">
        <v>1</v>
      </c>
      <c r="M266" s="110">
        <f t="shared" si="101"/>
        <v>0</v>
      </c>
      <c r="N266" s="58">
        <f t="shared" si="102"/>
        <v>0</v>
      </c>
      <c r="O266" s="58">
        <f t="shared" si="103"/>
        <v>0</v>
      </c>
      <c r="P266" s="58">
        <f t="shared" si="104"/>
        <v>0</v>
      </c>
      <c r="Q266" s="58" t="str">
        <f>IF(C266=1,$D$858*K266*L266,IF(C266=2,$D$859*K266*L266,IF(C266=3,$D$860*K266*L266,IF(C266=4,0,IF(C266=5,$D$862*K266*L266,IF(C266=6,$D$863*K266*L266,IF(C266=7,$D$864*K266*L266,"Incorrect Code")))))))</f>
        <v>Incorrect Code</v>
      </c>
      <c r="R266" s="58">
        <f t="shared" si="105"/>
        <v>0</v>
      </c>
      <c r="S266" s="97">
        <f t="shared" si="106"/>
        <v>0</v>
      </c>
      <c r="T266" s="97">
        <v>0</v>
      </c>
      <c r="U266" s="98">
        <f t="shared" si="107"/>
        <v>0</v>
      </c>
      <c r="V266" s="97"/>
      <c r="W266" s="58">
        <f t="shared" si="99"/>
        <v>0</v>
      </c>
      <c r="X266" s="58">
        <f t="shared" si="108"/>
        <v>0</v>
      </c>
      <c r="Y266" s="99" t="e">
        <f t="shared" si="109"/>
        <v>#DIV/0!</v>
      </c>
      <c r="Z266" s="99" t="e">
        <f t="shared" si="110"/>
        <v>#DIV/0!</v>
      </c>
      <c r="AA266" s="2"/>
      <c r="AB266" s="109" t="str">
        <f t="shared" si="111"/>
        <v xml:space="preserve"> </v>
      </c>
    </row>
    <row r="267" spans="1:28" s="10" customFormat="1" ht="23.45" customHeight="1">
      <c r="A267" s="95"/>
      <c r="B267" s="100"/>
      <c r="C267" s="2"/>
      <c r="D267" s="100"/>
      <c r="E267" s="102"/>
      <c r="F267" s="102"/>
      <c r="G267" s="100"/>
      <c r="H267" s="100"/>
      <c r="I267" s="113"/>
      <c r="J267" s="114"/>
      <c r="K267" s="96">
        <v>1</v>
      </c>
      <c r="L267" s="96">
        <v>1</v>
      </c>
      <c r="M267" s="110">
        <f t="shared" si="101"/>
        <v>0</v>
      </c>
      <c r="N267" s="58">
        <f t="shared" si="102"/>
        <v>0</v>
      </c>
      <c r="O267" s="58">
        <f t="shared" si="103"/>
        <v>0</v>
      </c>
      <c r="P267" s="58">
        <f t="shared" si="104"/>
        <v>0</v>
      </c>
      <c r="Q267" s="58" t="str">
        <f>IF(C267=1,$D$858*K267*L267,IF(C267=2,$D$859*K267*L267,IF(C267=3,$D$860*K267*L267,IF(C267=4,0,IF(C267=5,$D$862*K267*L267,IF(C267=6,$D$863*K267*L267,IF(C267=7,$D$864*K267*L267,"Incorrect Code")))))))</f>
        <v>Incorrect Code</v>
      </c>
      <c r="R267" s="58">
        <f t="shared" si="105"/>
        <v>0</v>
      </c>
      <c r="S267" s="97">
        <f t="shared" si="106"/>
        <v>0</v>
      </c>
      <c r="T267" s="97">
        <v>0</v>
      </c>
      <c r="U267" s="98">
        <f t="shared" si="107"/>
        <v>0</v>
      </c>
      <c r="V267" s="97">
        <f>0.15*M267</f>
        <v>0</v>
      </c>
      <c r="W267" s="58">
        <f t="shared" si="99"/>
        <v>0</v>
      </c>
      <c r="X267" s="58">
        <f t="shared" si="108"/>
        <v>0</v>
      </c>
      <c r="Y267" s="99" t="e">
        <f t="shared" si="109"/>
        <v>#DIV/0!</v>
      </c>
      <c r="Z267" s="99" t="e">
        <f t="shared" si="110"/>
        <v>#DIV/0!</v>
      </c>
      <c r="AA267" s="2"/>
      <c r="AB267" s="109" t="str">
        <f t="shared" si="111"/>
        <v xml:space="preserve"> </v>
      </c>
    </row>
    <row r="268" spans="1:28" s="10" customFormat="1" ht="23.25" customHeight="1">
      <c r="A268" s="95"/>
      <c r="B268" s="100"/>
      <c r="C268" s="112"/>
      <c r="D268" s="100"/>
      <c r="E268" s="102"/>
      <c r="F268" s="102"/>
      <c r="G268" s="100"/>
      <c r="H268" s="100"/>
      <c r="I268" s="113"/>
      <c r="J268" s="114"/>
      <c r="K268" s="96">
        <v>1</v>
      </c>
      <c r="L268" s="96">
        <v>1</v>
      </c>
      <c r="M268" s="110">
        <f t="shared" si="101"/>
        <v>0</v>
      </c>
      <c r="N268" s="58">
        <f t="shared" si="102"/>
        <v>0</v>
      </c>
      <c r="O268" s="58">
        <f t="shared" si="103"/>
        <v>0</v>
      </c>
      <c r="P268" s="58">
        <f t="shared" si="104"/>
        <v>0</v>
      </c>
      <c r="Q268" s="58" t="str">
        <f>IF(C268=1,$D$858*K268*L268,IF(C268=2,$D$859*K268*L268,IF(C268=3,$D$860*K268*L268,IF(C268=4,0,IF(C268=5,$D$862*K268*L268,IF(C268=6,$D$863*K268*L268,IF(C268=7,$D$864*K268*L268,"Incorrect Code")))))))</f>
        <v>Incorrect Code</v>
      </c>
      <c r="R268" s="58">
        <f t="shared" si="105"/>
        <v>0</v>
      </c>
      <c r="S268" s="97">
        <f t="shared" si="106"/>
        <v>0</v>
      </c>
      <c r="T268" s="97">
        <v>0</v>
      </c>
      <c r="U268" s="98">
        <f t="shared" si="107"/>
        <v>0</v>
      </c>
      <c r="V268" s="97">
        <f>0.15*M268</f>
        <v>0</v>
      </c>
      <c r="W268" s="58">
        <f t="shared" si="99"/>
        <v>0</v>
      </c>
      <c r="X268" s="58">
        <f t="shared" si="108"/>
        <v>0</v>
      </c>
      <c r="Y268" s="99" t="e">
        <f t="shared" si="109"/>
        <v>#DIV/0!</v>
      </c>
      <c r="Z268" s="99" t="e">
        <f t="shared" si="110"/>
        <v>#DIV/0!</v>
      </c>
      <c r="AA268" s="2"/>
      <c r="AB268" s="109" t="str">
        <f t="shared" si="111"/>
        <v xml:space="preserve"> </v>
      </c>
    </row>
    <row r="269" spans="1:28" s="10" customFormat="1" ht="23.45" customHeight="1">
      <c r="A269" s="95"/>
      <c r="B269" s="100"/>
      <c r="C269" s="2"/>
      <c r="D269" s="100"/>
      <c r="E269" s="102"/>
      <c r="F269" s="102"/>
      <c r="G269" s="100"/>
      <c r="H269" s="100"/>
      <c r="I269" s="113"/>
      <c r="J269" s="114"/>
      <c r="K269" s="96">
        <v>1</v>
      </c>
      <c r="L269" s="96">
        <v>1</v>
      </c>
      <c r="M269" s="110">
        <f t="shared" si="101"/>
        <v>0</v>
      </c>
      <c r="N269" s="58">
        <f t="shared" si="102"/>
        <v>0</v>
      </c>
      <c r="O269" s="58">
        <f t="shared" si="103"/>
        <v>0</v>
      </c>
      <c r="P269" s="58">
        <f t="shared" si="104"/>
        <v>0</v>
      </c>
      <c r="Q269" s="58" t="str">
        <f>IF(C269=1,$D$858*K269*L269,IF(C269=2,$D$859*K269*L269,IF(C269=3,$D$860*K269*L269,IF(C269=4,0,IF(C269=5,$D$862*K269*L269,IF(C269=6,$D$863*K269*L269,IF(C269=7,$D$864*K269*L269,"Incorrect Code")))))))</f>
        <v>Incorrect Code</v>
      </c>
      <c r="R269" s="58">
        <f t="shared" si="105"/>
        <v>0</v>
      </c>
      <c r="S269" s="97">
        <f t="shared" si="106"/>
        <v>0</v>
      </c>
      <c r="T269" s="97">
        <v>0</v>
      </c>
      <c r="U269" s="98">
        <f t="shared" si="107"/>
        <v>0</v>
      </c>
      <c r="V269" s="97"/>
      <c r="W269" s="58">
        <f t="shared" si="99"/>
        <v>0</v>
      </c>
      <c r="X269" s="58">
        <f t="shared" si="108"/>
        <v>0</v>
      </c>
      <c r="Y269" s="99" t="e">
        <f t="shared" si="109"/>
        <v>#DIV/0!</v>
      </c>
      <c r="Z269" s="99" t="e">
        <f t="shared" si="110"/>
        <v>#DIV/0!</v>
      </c>
      <c r="AA269" s="2"/>
      <c r="AB269" s="109" t="str">
        <f t="shared" si="111"/>
        <v xml:space="preserve"> </v>
      </c>
    </row>
    <row r="270" spans="1:28" s="10" customFormat="1" ht="23.25" customHeight="1">
      <c r="A270" s="95"/>
      <c r="B270" s="100"/>
      <c r="C270" s="2"/>
      <c r="D270" s="100"/>
      <c r="E270" s="102"/>
      <c r="F270" s="102"/>
      <c r="G270" s="100"/>
      <c r="H270" s="100"/>
      <c r="I270" s="113"/>
      <c r="J270" s="114"/>
      <c r="K270" s="96">
        <v>1</v>
      </c>
      <c r="L270" s="96">
        <v>1</v>
      </c>
      <c r="M270" s="110">
        <f t="shared" si="101"/>
        <v>0</v>
      </c>
      <c r="N270" s="58">
        <f t="shared" si="102"/>
        <v>0</v>
      </c>
      <c r="O270" s="58">
        <f t="shared" si="103"/>
        <v>0</v>
      </c>
      <c r="P270" s="58">
        <f t="shared" si="104"/>
        <v>0</v>
      </c>
      <c r="Q270" s="58" t="str">
        <f>IF(C270=1,$D$858*K270*L270,IF(C270=2,$D$859*K270*L270,IF(C270=3,$D$860*K270*L270,IF(C270=4,0,IF(C270=5,$D$862*K270*L270,IF(C270=6,$D$863*K270*L270,IF(C270=7,$D$864*K270*L270,"Incorrect Code")))))))</f>
        <v>Incorrect Code</v>
      </c>
      <c r="R270" s="58">
        <f t="shared" si="105"/>
        <v>0</v>
      </c>
      <c r="S270" s="97">
        <f t="shared" si="106"/>
        <v>0</v>
      </c>
      <c r="T270" s="97">
        <v>0</v>
      </c>
      <c r="U270" s="98">
        <f t="shared" si="107"/>
        <v>0</v>
      </c>
      <c r="V270" s="97"/>
      <c r="W270" s="58">
        <f t="shared" si="99"/>
        <v>0</v>
      </c>
      <c r="X270" s="58">
        <f t="shared" si="108"/>
        <v>0</v>
      </c>
      <c r="Y270" s="99" t="e">
        <f t="shared" si="109"/>
        <v>#DIV/0!</v>
      </c>
      <c r="Z270" s="99" t="e">
        <f t="shared" si="110"/>
        <v>#DIV/0!</v>
      </c>
      <c r="AA270" s="2"/>
      <c r="AB270" s="109" t="str">
        <f t="shared" si="111"/>
        <v xml:space="preserve"> </v>
      </c>
    </row>
    <row r="271" spans="1:28" s="10" customFormat="1" ht="23.45" customHeight="1">
      <c r="A271" s="95"/>
      <c r="B271" s="100"/>
      <c r="C271" s="112"/>
      <c r="D271" s="100"/>
      <c r="E271" s="102"/>
      <c r="F271" s="102"/>
      <c r="G271" s="100"/>
      <c r="H271" s="100"/>
      <c r="I271" s="113"/>
      <c r="J271" s="114"/>
      <c r="K271" s="96">
        <v>1</v>
      </c>
      <c r="L271" s="96">
        <v>1</v>
      </c>
      <c r="M271" s="110">
        <f t="shared" si="101"/>
        <v>0</v>
      </c>
      <c r="N271" s="58">
        <f t="shared" si="102"/>
        <v>0</v>
      </c>
      <c r="O271" s="58">
        <f t="shared" si="103"/>
        <v>0</v>
      </c>
      <c r="P271" s="58">
        <f t="shared" si="104"/>
        <v>0</v>
      </c>
      <c r="Q271" s="58" t="str">
        <f>IF(C271=1,$D$858*K271*L271,IF(C271=2,$D$859*K271*L271,IF(C271=3,$D$860*K271*L271,IF(C271=4,0,IF(C271=5,$D$862*K271*L271,IF(C271=6,$D$863*K271*L271,IF(C271=7,$D$864*K271*L271,"Incorrect Code")))))))</f>
        <v>Incorrect Code</v>
      </c>
      <c r="R271" s="58">
        <f t="shared" si="105"/>
        <v>0</v>
      </c>
      <c r="S271" s="97">
        <f t="shared" si="106"/>
        <v>0</v>
      </c>
      <c r="T271" s="97">
        <v>0</v>
      </c>
      <c r="U271" s="98">
        <f t="shared" si="107"/>
        <v>0</v>
      </c>
      <c r="V271" s="97">
        <f>0.15*M271</f>
        <v>0</v>
      </c>
      <c r="W271" s="58">
        <f t="shared" si="99"/>
        <v>0</v>
      </c>
      <c r="X271" s="58">
        <f t="shared" si="108"/>
        <v>0</v>
      </c>
      <c r="Y271" s="99" t="e">
        <f t="shared" si="109"/>
        <v>#DIV/0!</v>
      </c>
      <c r="Z271" s="99" t="e">
        <f t="shared" si="110"/>
        <v>#DIV/0!</v>
      </c>
      <c r="AA271" s="2"/>
      <c r="AB271" s="109" t="str">
        <f t="shared" si="111"/>
        <v xml:space="preserve"> </v>
      </c>
    </row>
    <row r="272" spans="1:28" s="10" customFormat="1" ht="23.25" customHeight="1">
      <c r="A272" s="95"/>
      <c r="B272" s="100"/>
      <c r="C272" s="2"/>
      <c r="D272" s="100"/>
      <c r="E272" s="102"/>
      <c r="F272" s="102"/>
      <c r="G272" s="100"/>
      <c r="H272" s="100"/>
      <c r="I272" s="113"/>
      <c r="J272" s="114"/>
      <c r="K272" s="96">
        <v>1</v>
      </c>
      <c r="L272" s="96">
        <v>1</v>
      </c>
      <c r="M272" s="110">
        <f t="shared" si="101"/>
        <v>0</v>
      </c>
      <c r="N272" s="58">
        <f t="shared" si="102"/>
        <v>0</v>
      </c>
      <c r="O272" s="58">
        <f t="shared" si="103"/>
        <v>0</v>
      </c>
      <c r="P272" s="58">
        <f t="shared" si="104"/>
        <v>0</v>
      </c>
      <c r="Q272" s="58" t="str">
        <f>IF(C272=1,$D$858*K272*L272,IF(C272=2,$D$859*K272*L272,IF(C272=3,$D$860*K272*L272,IF(C272=4,0,IF(C272=5,$D$862*K272*L272,IF(C272=6,$D$863*K272*L272,IF(C272=7,$D$864*K272*L272,"Incorrect Code")))))))</f>
        <v>Incorrect Code</v>
      </c>
      <c r="R272" s="58">
        <f t="shared" si="105"/>
        <v>0</v>
      </c>
      <c r="S272" s="97">
        <f t="shared" si="106"/>
        <v>0</v>
      </c>
      <c r="T272" s="97">
        <v>0</v>
      </c>
      <c r="U272" s="98">
        <f t="shared" si="107"/>
        <v>0</v>
      </c>
      <c r="V272" s="97">
        <f>0.15*M272</f>
        <v>0</v>
      </c>
      <c r="W272" s="58">
        <f t="shared" si="99"/>
        <v>0</v>
      </c>
      <c r="X272" s="58">
        <f t="shared" si="108"/>
        <v>0</v>
      </c>
      <c r="Y272" s="99" t="e">
        <f t="shared" si="109"/>
        <v>#DIV/0!</v>
      </c>
      <c r="Z272" s="99" t="e">
        <f t="shared" si="110"/>
        <v>#DIV/0!</v>
      </c>
      <c r="AA272" s="2"/>
      <c r="AB272" s="109" t="str">
        <f t="shared" si="111"/>
        <v xml:space="preserve"> </v>
      </c>
    </row>
    <row r="273" spans="1:28" s="10" customFormat="1" ht="23.45" customHeight="1">
      <c r="A273" s="95"/>
      <c r="B273" s="100"/>
      <c r="C273" s="2"/>
      <c r="D273" s="100"/>
      <c r="E273" s="102"/>
      <c r="F273" s="102"/>
      <c r="G273" s="100"/>
      <c r="H273" s="100"/>
      <c r="I273" s="113"/>
      <c r="J273" s="114"/>
      <c r="K273" s="96">
        <v>1</v>
      </c>
      <c r="L273" s="96">
        <v>1</v>
      </c>
      <c r="M273" s="110">
        <f t="shared" si="101"/>
        <v>0</v>
      </c>
      <c r="N273" s="58">
        <f t="shared" si="102"/>
        <v>0</v>
      </c>
      <c r="O273" s="58">
        <f t="shared" si="103"/>
        <v>0</v>
      </c>
      <c r="P273" s="58">
        <f t="shared" si="104"/>
        <v>0</v>
      </c>
      <c r="Q273" s="58" t="str">
        <f>IF(C273=1,$D$858*K273*L273,IF(C273=2,$D$859*K273*L273,IF(C273=3,$D$860*K273*L273,IF(C273=4,0,IF(C273=5,$D$862*K273*L273,IF(C273=6,$D$863*K273*L273,IF(C273=7,$D$864*K273*L273,"Incorrect Code")))))))</f>
        <v>Incorrect Code</v>
      </c>
      <c r="R273" s="58">
        <f t="shared" si="105"/>
        <v>0</v>
      </c>
      <c r="S273" s="97">
        <f t="shared" si="106"/>
        <v>0</v>
      </c>
      <c r="T273" s="97">
        <v>0</v>
      </c>
      <c r="U273" s="98">
        <f t="shared" si="107"/>
        <v>0</v>
      </c>
      <c r="V273" s="97"/>
      <c r="W273" s="58">
        <f t="shared" si="99"/>
        <v>0</v>
      </c>
      <c r="X273" s="58">
        <f t="shared" si="108"/>
        <v>0</v>
      </c>
      <c r="Y273" s="99" t="e">
        <f t="shared" si="109"/>
        <v>#DIV/0!</v>
      </c>
      <c r="Z273" s="99" t="e">
        <f t="shared" si="110"/>
        <v>#DIV/0!</v>
      </c>
      <c r="AA273" s="2"/>
      <c r="AB273" s="109" t="str">
        <f t="shared" si="111"/>
        <v xml:space="preserve"> </v>
      </c>
    </row>
    <row r="274" spans="1:28" s="10" customFormat="1" ht="23.25" customHeight="1">
      <c r="A274" s="95"/>
      <c r="B274" s="100"/>
      <c r="C274" s="112"/>
      <c r="D274" s="100"/>
      <c r="E274" s="102"/>
      <c r="F274" s="102"/>
      <c r="G274" s="100"/>
      <c r="H274" s="100"/>
      <c r="I274" s="113"/>
      <c r="J274" s="114"/>
      <c r="K274" s="96">
        <v>1</v>
      </c>
      <c r="L274" s="96">
        <v>1</v>
      </c>
      <c r="M274" s="110">
        <f t="shared" si="101"/>
        <v>0</v>
      </c>
      <c r="N274" s="58">
        <f t="shared" si="102"/>
        <v>0</v>
      </c>
      <c r="O274" s="58">
        <f t="shared" si="103"/>
        <v>0</v>
      </c>
      <c r="P274" s="58">
        <f t="shared" si="104"/>
        <v>0</v>
      </c>
      <c r="Q274" s="58" t="str">
        <f>IF(C274=1,$D$858*K274*L274,IF(C274=2,$D$859*K274*L274,IF(C274=3,$D$860*K274*L274,IF(C274=4,0,IF(C274=5,$D$862*K274*L274,IF(C274=6,$D$863*K274*L274,IF(C274=7,$D$864*K274*L274,"Incorrect Code")))))))</f>
        <v>Incorrect Code</v>
      </c>
      <c r="R274" s="58">
        <f t="shared" si="105"/>
        <v>0</v>
      </c>
      <c r="S274" s="97">
        <f t="shared" si="106"/>
        <v>0</v>
      </c>
      <c r="T274" s="97">
        <v>0</v>
      </c>
      <c r="U274" s="98">
        <f t="shared" si="107"/>
        <v>0</v>
      </c>
      <c r="V274" s="97">
        <f t="shared" ref="V274:V279" si="113">0.15*M274</f>
        <v>0</v>
      </c>
      <c r="W274" s="58">
        <f t="shared" si="99"/>
        <v>0</v>
      </c>
      <c r="X274" s="58">
        <f t="shared" si="108"/>
        <v>0</v>
      </c>
      <c r="Y274" s="99" t="e">
        <f t="shared" si="109"/>
        <v>#DIV/0!</v>
      </c>
      <c r="Z274" s="99" t="e">
        <f t="shared" si="110"/>
        <v>#DIV/0!</v>
      </c>
      <c r="AA274" s="2"/>
      <c r="AB274" s="109" t="str">
        <f t="shared" si="111"/>
        <v xml:space="preserve"> </v>
      </c>
    </row>
    <row r="275" spans="1:28" s="10" customFormat="1" ht="23.45" customHeight="1">
      <c r="A275" s="95"/>
      <c r="B275" s="100"/>
      <c r="C275" s="2"/>
      <c r="D275" s="100"/>
      <c r="E275" s="102"/>
      <c r="F275" s="102"/>
      <c r="G275" s="100"/>
      <c r="H275" s="100"/>
      <c r="I275" s="113"/>
      <c r="J275" s="114"/>
      <c r="K275" s="96">
        <v>1</v>
      </c>
      <c r="L275" s="96">
        <v>1</v>
      </c>
      <c r="M275" s="110">
        <f t="shared" si="101"/>
        <v>0</v>
      </c>
      <c r="N275" s="58">
        <f t="shared" si="102"/>
        <v>0</v>
      </c>
      <c r="O275" s="58">
        <f t="shared" si="103"/>
        <v>0</v>
      </c>
      <c r="P275" s="58">
        <f t="shared" si="104"/>
        <v>0</v>
      </c>
      <c r="Q275" s="58" t="str">
        <f>IF(C275=1,$D$858*K275*L275,IF(C275=2,$D$859*K275*L275,IF(C275=3,$D$860*K275*L275,IF(C275=4,0,IF(C275=5,$D$862*K275*L275,IF(C275=6,$D$863*K275*L275,IF(C275=7,$D$864*K275*L275,"Incorrect Code")))))))</f>
        <v>Incorrect Code</v>
      </c>
      <c r="R275" s="58">
        <f t="shared" si="105"/>
        <v>0</v>
      </c>
      <c r="S275" s="97">
        <f t="shared" si="106"/>
        <v>0</v>
      </c>
      <c r="T275" s="97">
        <v>0</v>
      </c>
      <c r="U275" s="98">
        <f t="shared" si="107"/>
        <v>0</v>
      </c>
      <c r="V275" s="97">
        <f t="shared" si="113"/>
        <v>0</v>
      </c>
      <c r="W275" s="58">
        <f t="shared" si="99"/>
        <v>0</v>
      </c>
      <c r="X275" s="58">
        <f t="shared" si="108"/>
        <v>0</v>
      </c>
      <c r="Y275" s="99" t="e">
        <f t="shared" si="109"/>
        <v>#DIV/0!</v>
      </c>
      <c r="Z275" s="99" t="e">
        <f t="shared" si="110"/>
        <v>#DIV/0!</v>
      </c>
      <c r="AA275" s="2"/>
      <c r="AB275" s="109" t="str">
        <f t="shared" si="111"/>
        <v xml:space="preserve"> </v>
      </c>
    </row>
    <row r="276" spans="1:28" s="10" customFormat="1" ht="23.25" customHeight="1">
      <c r="A276" s="95"/>
      <c r="B276" s="100"/>
      <c r="C276" s="2"/>
      <c r="D276" s="100"/>
      <c r="E276" s="102"/>
      <c r="F276" s="102"/>
      <c r="G276" s="100"/>
      <c r="H276" s="100"/>
      <c r="I276" s="113"/>
      <c r="J276" s="114"/>
      <c r="K276" s="96">
        <v>1</v>
      </c>
      <c r="L276" s="96">
        <v>1</v>
      </c>
      <c r="M276" s="110">
        <f t="shared" si="101"/>
        <v>0</v>
      </c>
      <c r="N276" s="58">
        <f t="shared" si="102"/>
        <v>0</v>
      </c>
      <c r="O276" s="58">
        <f t="shared" si="103"/>
        <v>0</v>
      </c>
      <c r="P276" s="58">
        <f t="shared" si="104"/>
        <v>0</v>
      </c>
      <c r="Q276" s="58" t="str">
        <f>IF(C276=1,$D$858*K276*L276,IF(C276=2,$D$859*K276*L276,IF(C276=3,$D$860*K276*L276,IF(C276=4,0,IF(C276=5,$D$862*K276*L276,IF(C276=6,$D$863*K276*L276,IF(C276=7,$D$864*K276*L276,"Incorrect Code")))))))</f>
        <v>Incorrect Code</v>
      </c>
      <c r="R276" s="58">
        <f t="shared" si="105"/>
        <v>0</v>
      </c>
      <c r="S276" s="97">
        <f t="shared" si="106"/>
        <v>0</v>
      </c>
      <c r="T276" s="97">
        <v>0</v>
      </c>
      <c r="U276" s="98">
        <f t="shared" si="107"/>
        <v>0</v>
      </c>
      <c r="V276" s="97">
        <f t="shared" si="113"/>
        <v>0</v>
      </c>
      <c r="W276" s="58">
        <f t="shared" si="99"/>
        <v>0</v>
      </c>
      <c r="X276" s="58">
        <f t="shared" si="108"/>
        <v>0</v>
      </c>
      <c r="Y276" s="99" t="e">
        <f t="shared" si="109"/>
        <v>#DIV/0!</v>
      </c>
      <c r="Z276" s="99" t="e">
        <f t="shared" si="110"/>
        <v>#DIV/0!</v>
      </c>
      <c r="AA276" s="2"/>
      <c r="AB276" s="109" t="str">
        <f t="shared" si="111"/>
        <v xml:space="preserve"> </v>
      </c>
    </row>
    <row r="277" spans="1:28" s="10" customFormat="1" ht="23.45" customHeight="1">
      <c r="A277" s="95"/>
      <c r="B277" s="100"/>
      <c r="C277" s="112"/>
      <c r="D277" s="100"/>
      <c r="E277" s="102"/>
      <c r="F277" s="102"/>
      <c r="G277" s="100"/>
      <c r="H277" s="100"/>
      <c r="I277" s="113"/>
      <c r="J277" s="114"/>
      <c r="K277" s="96">
        <v>1</v>
      </c>
      <c r="L277" s="96">
        <v>1</v>
      </c>
      <c r="M277" s="110">
        <f t="shared" si="101"/>
        <v>0</v>
      </c>
      <c r="N277" s="58">
        <f t="shared" si="102"/>
        <v>0</v>
      </c>
      <c r="O277" s="58">
        <f t="shared" si="103"/>
        <v>0</v>
      </c>
      <c r="P277" s="58">
        <f t="shared" si="104"/>
        <v>0</v>
      </c>
      <c r="Q277" s="58" t="str">
        <f>IF(C277=1,$D$858*K277*L277,IF(C277=2,$D$859*K277*L277,IF(C277=3,$D$860*K277*L277,IF(C277=4,0,IF(C277=5,$D$862*K277*L277,IF(C277=6,$D$863*K277*L277,IF(C277=7,$D$864*K277*L277,"Incorrect Code")))))))</f>
        <v>Incorrect Code</v>
      </c>
      <c r="R277" s="58">
        <f t="shared" si="105"/>
        <v>0</v>
      </c>
      <c r="S277" s="97">
        <f t="shared" si="106"/>
        <v>0</v>
      </c>
      <c r="T277" s="97">
        <v>0</v>
      </c>
      <c r="U277" s="98">
        <f t="shared" si="107"/>
        <v>0</v>
      </c>
      <c r="V277" s="97">
        <f t="shared" si="113"/>
        <v>0</v>
      </c>
      <c r="W277" s="58">
        <f t="shared" si="99"/>
        <v>0</v>
      </c>
      <c r="X277" s="58">
        <f t="shared" si="108"/>
        <v>0</v>
      </c>
      <c r="Y277" s="99" t="e">
        <f t="shared" si="109"/>
        <v>#DIV/0!</v>
      </c>
      <c r="Z277" s="99" t="e">
        <f t="shared" si="110"/>
        <v>#DIV/0!</v>
      </c>
      <c r="AA277" s="2"/>
      <c r="AB277" s="109" t="str">
        <f t="shared" si="111"/>
        <v xml:space="preserve"> </v>
      </c>
    </row>
    <row r="278" spans="1:28" s="10" customFormat="1" ht="23.25" customHeight="1">
      <c r="A278" s="95"/>
      <c r="B278" s="100"/>
      <c r="C278" s="2"/>
      <c r="D278" s="100"/>
      <c r="E278" s="102"/>
      <c r="F278" s="102"/>
      <c r="G278" s="100"/>
      <c r="H278" s="100"/>
      <c r="I278" s="113"/>
      <c r="J278" s="114"/>
      <c r="K278" s="96">
        <v>1</v>
      </c>
      <c r="L278" s="96">
        <v>1</v>
      </c>
      <c r="M278" s="110">
        <f t="shared" si="101"/>
        <v>0</v>
      </c>
      <c r="N278" s="58">
        <f t="shared" si="102"/>
        <v>0</v>
      </c>
      <c r="O278" s="58">
        <f t="shared" si="103"/>
        <v>0</v>
      </c>
      <c r="P278" s="58">
        <f t="shared" si="104"/>
        <v>0</v>
      </c>
      <c r="Q278" s="58" t="str">
        <f>IF(C278=1,$D$858*K278*L278,IF(C278=2,$D$859*K278*L278,IF(C278=3,$D$860*K278*L278,IF(C278=4,0,IF(C278=5,$D$862*K278*L278,IF(C278=6,$D$863*K278*L278,IF(C278=7,$D$864*K278*L278,"Incorrect Code")))))))</f>
        <v>Incorrect Code</v>
      </c>
      <c r="R278" s="58">
        <f t="shared" si="105"/>
        <v>0</v>
      </c>
      <c r="S278" s="97">
        <f t="shared" si="106"/>
        <v>0</v>
      </c>
      <c r="T278" s="97">
        <v>0</v>
      </c>
      <c r="U278" s="98">
        <f t="shared" si="107"/>
        <v>0</v>
      </c>
      <c r="V278" s="97">
        <f t="shared" si="113"/>
        <v>0</v>
      </c>
      <c r="W278" s="58">
        <f t="shared" si="99"/>
        <v>0</v>
      </c>
      <c r="X278" s="58">
        <f t="shared" si="108"/>
        <v>0</v>
      </c>
      <c r="Y278" s="99" t="e">
        <f t="shared" si="109"/>
        <v>#DIV/0!</v>
      </c>
      <c r="Z278" s="99" t="e">
        <f t="shared" si="110"/>
        <v>#DIV/0!</v>
      </c>
      <c r="AA278" s="2"/>
      <c r="AB278" s="109" t="str">
        <f t="shared" si="111"/>
        <v xml:space="preserve"> </v>
      </c>
    </row>
    <row r="279" spans="1:28" s="10" customFormat="1" ht="23.45" customHeight="1">
      <c r="A279" s="95"/>
      <c r="B279" s="100"/>
      <c r="C279" s="2"/>
      <c r="D279" s="100"/>
      <c r="E279" s="102"/>
      <c r="F279" s="102"/>
      <c r="G279" s="100"/>
      <c r="H279" s="100"/>
      <c r="I279" s="113"/>
      <c r="J279" s="114"/>
      <c r="K279" s="96">
        <v>1</v>
      </c>
      <c r="L279" s="96">
        <v>1</v>
      </c>
      <c r="M279" s="110">
        <f t="shared" si="101"/>
        <v>0</v>
      </c>
      <c r="N279" s="58">
        <f t="shared" si="102"/>
        <v>0</v>
      </c>
      <c r="O279" s="58">
        <f t="shared" si="103"/>
        <v>0</v>
      </c>
      <c r="P279" s="58">
        <f t="shared" si="104"/>
        <v>0</v>
      </c>
      <c r="Q279" s="58" t="str">
        <f>IF(C279=1,$D$858*K279*L279,IF(C279=2,$D$859*K279*L279,IF(C279=3,$D$860*K279*L279,IF(C279=4,0,IF(C279=5,$D$862*K279*L279,IF(C279=6,$D$863*K279*L279,IF(C279=7,$D$864*K279*L279,"Incorrect Code")))))))</f>
        <v>Incorrect Code</v>
      </c>
      <c r="R279" s="58">
        <f t="shared" si="105"/>
        <v>0</v>
      </c>
      <c r="S279" s="97">
        <f t="shared" si="106"/>
        <v>0</v>
      </c>
      <c r="T279" s="97">
        <v>0</v>
      </c>
      <c r="U279" s="98">
        <f t="shared" si="107"/>
        <v>0</v>
      </c>
      <c r="V279" s="97">
        <f t="shared" si="113"/>
        <v>0</v>
      </c>
      <c r="W279" s="58">
        <f t="shared" si="99"/>
        <v>0</v>
      </c>
      <c r="X279" s="58">
        <f t="shared" si="108"/>
        <v>0</v>
      </c>
      <c r="Y279" s="99" t="e">
        <f t="shared" si="109"/>
        <v>#DIV/0!</v>
      </c>
      <c r="Z279" s="99" t="e">
        <f t="shared" si="110"/>
        <v>#DIV/0!</v>
      </c>
      <c r="AA279" s="2"/>
      <c r="AB279" s="109" t="str">
        <f t="shared" si="111"/>
        <v xml:space="preserve"> </v>
      </c>
    </row>
    <row r="280" spans="1:28" s="10" customFormat="1" ht="23.25" customHeight="1">
      <c r="A280" s="95"/>
      <c r="B280" s="100"/>
      <c r="C280" s="112"/>
      <c r="D280" s="100"/>
      <c r="E280" s="102"/>
      <c r="F280" s="102"/>
      <c r="G280" s="100"/>
      <c r="H280" s="100"/>
      <c r="I280" s="113"/>
      <c r="J280" s="114"/>
      <c r="K280" s="96">
        <v>1</v>
      </c>
      <c r="L280" s="96">
        <v>1</v>
      </c>
      <c r="M280" s="110">
        <f t="shared" si="101"/>
        <v>0</v>
      </c>
      <c r="N280" s="58">
        <f t="shared" si="102"/>
        <v>0</v>
      </c>
      <c r="O280" s="58">
        <f t="shared" si="103"/>
        <v>0</v>
      </c>
      <c r="P280" s="58">
        <f t="shared" si="104"/>
        <v>0</v>
      </c>
      <c r="Q280" s="58" t="str">
        <f>IF(C280=1,$D$858*K280*L280,IF(C280=2,$D$859*K280*L280,IF(C280=3,$D$860*K280*L280,IF(C280=4,0,IF(C280=5,$D$862*K280*L280,IF(C280=6,$D$863*K280*L280,IF(C280=7,$D$864*K280*L280,"Incorrect Code")))))))</f>
        <v>Incorrect Code</v>
      </c>
      <c r="R280" s="58">
        <f t="shared" si="105"/>
        <v>0</v>
      </c>
      <c r="S280" s="97">
        <f t="shared" si="106"/>
        <v>0</v>
      </c>
      <c r="T280" s="97">
        <v>0</v>
      </c>
      <c r="U280" s="98">
        <f t="shared" si="107"/>
        <v>0</v>
      </c>
      <c r="V280" s="97"/>
      <c r="W280" s="58">
        <f t="shared" si="99"/>
        <v>0</v>
      </c>
      <c r="X280" s="58">
        <f t="shared" si="108"/>
        <v>0</v>
      </c>
      <c r="Y280" s="99" t="e">
        <f t="shared" si="109"/>
        <v>#DIV/0!</v>
      </c>
      <c r="Z280" s="99" t="e">
        <f t="shared" si="110"/>
        <v>#DIV/0!</v>
      </c>
      <c r="AA280" s="2"/>
      <c r="AB280" s="109" t="str">
        <f t="shared" si="111"/>
        <v xml:space="preserve"> </v>
      </c>
    </row>
    <row r="281" spans="1:28" s="10" customFormat="1" ht="23.45" customHeight="1">
      <c r="A281" s="95"/>
      <c r="B281" s="100"/>
      <c r="C281" s="112"/>
      <c r="D281" s="100"/>
      <c r="E281" s="102"/>
      <c r="F281" s="102"/>
      <c r="G281" s="100"/>
      <c r="H281" s="100"/>
      <c r="I281" s="113"/>
      <c r="J281" s="114"/>
      <c r="K281" s="96">
        <v>1</v>
      </c>
      <c r="L281" s="96">
        <v>1</v>
      </c>
      <c r="M281" s="110">
        <f t="shared" si="101"/>
        <v>0</v>
      </c>
      <c r="N281" s="58">
        <f t="shared" si="102"/>
        <v>0</v>
      </c>
      <c r="O281" s="58">
        <f t="shared" si="103"/>
        <v>0</v>
      </c>
      <c r="P281" s="58">
        <f t="shared" si="104"/>
        <v>0</v>
      </c>
      <c r="Q281" s="58" t="str">
        <f>IF(C281=1,$D$858*K281*L281,IF(C281=2,$D$859*K281*L281,IF(C281=3,$D$860*K281*L281,IF(C281=4,0,IF(C281=5,$D$862*K281*L281,IF(C281=6,$D$863*K281*L281,IF(C281=7,$D$864*K281*L281,"Incorrect Code")))))))</f>
        <v>Incorrect Code</v>
      </c>
      <c r="R281" s="58">
        <f t="shared" si="105"/>
        <v>0</v>
      </c>
      <c r="S281" s="97">
        <f t="shared" si="106"/>
        <v>0</v>
      </c>
      <c r="T281" s="97">
        <v>0</v>
      </c>
      <c r="U281" s="98">
        <f t="shared" si="107"/>
        <v>0</v>
      </c>
      <c r="V281" s="97">
        <f>0.15*M281</f>
        <v>0</v>
      </c>
      <c r="W281" s="58">
        <f t="shared" ref="W281:W322" si="114">SUM(N281:V281)</f>
        <v>0</v>
      </c>
      <c r="X281" s="58">
        <f t="shared" si="108"/>
        <v>0</v>
      </c>
      <c r="Y281" s="99" t="e">
        <f t="shared" si="109"/>
        <v>#DIV/0!</v>
      </c>
      <c r="Z281" s="99" t="e">
        <f t="shared" si="110"/>
        <v>#DIV/0!</v>
      </c>
      <c r="AA281" s="2"/>
      <c r="AB281" s="109" t="str">
        <f t="shared" si="111"/>
        <v xml:space="preserve"> </v>
      </c>
    </row>
    <row r="282" spans="1:28" s="10" customFormat="1" ht="23.45" customHeight="1">
      <c r="A282" s="95"/>
      <c r="B282" s="100"/>
      <c r="C282" s="2"/>
      <c r="D282" s="100"/>
      <c r="E282" s="102"/>
      <c r="F282" s="102"/>
      <c r="G282" s="100"/>
      <c r="H282" s="100"/>
      <c r="I282" s="113"/>
      <c r="J282" s="114"/>
      <c r="K282" s="96">
        <v>1</v>
      </c>
      <c r="L282" s="96">
        <v>1</v>
      </c>
      <c r="M282" s="110">
        <f t="shared" si="101"/>
        <v>0</v>
      </c>
      <c r="N282" s="58">
        <f t="shared" si="102"/>
        <v>0</v>
      </c>
      <c r="O282" s="58">
        <f t="shared" si="103"/>
        <v>0</v>
      </c>
      <c r="P282" s="58">
        <f t="shared" si="104"/>
        <v>0</v>
      </c>
      <c r="Q282" s="58" t="str">
        <f>IF(C282=1,$D$858*K282*L282,IF(C282=2,$D$859*K282*L282,IF(C282=3,$D$860*K282*L282,IF(C282=4,0,IF(C282=5,$D$862*K282*L282,IF(C282=6,$D$863*K282*L282,IF(C282=7,$D$864*K282*L282,"Incorrect Code")))))))</f>
        <v>Incorrect Code</v>
      </c>
      <c r="R282" s="58">
        <f t="shared" si="105"/>
        <v>0</v>
      </c>
      <c r="S282" s="97">
        <f t="shared" si="106"/>
        <v>0</v>
      </c>
      <c r="T282" s="97">
        <v>0</v>
      </c>
      <c r="U282" s="98">
        <f t="shared" si="107"/>
        <v>0</v>
      </c>
      <c r="V282" s="97"/>
      <c r="W282" s="58">
        <f t="shared" si="114"/>
        <v>0</v>
      </c>
      <c r="X282" s="58">
        <f t="shared" si="108"/>
        <v>0</v>
      </c>
      <c r="Y282" s="99" t="e">
        <f t="shared" si="109"/>
        <v>#DIV/0!</v>
      </c>
      <c r="Z282" s="99" t="e">
        <f t="shared" si="110"/>
        <v>#DIV/0!</v>
      </c>
      <c r="AA282" s="2"/>
      <c r="AB282" s="109" t="str">
        <f t="shared" si="111"/>
        <v xml:space="preserve"> </v>
      </c>
    </row>
    <row r="283" spans="1:28" s="10" customFormat="1" ht="23.25" customHeight="1">
      <c r="A283" s="95"/>
      <c r="B283" s="100"/>
      <c r="C283" s="2"/>
      <c r="D283" s="100"/>
      <c r="E283" s="102"/>
      <c r="F283" s="102"/>
      <c r="G283" s="100"/>
      <c r="H283" s="100"/>
      <c r="I283" s="113"/>
      <c r="J283" s="114"/>
      <c r="K283" s="96">
        <v>1</v>
      </c>
      <c r="L283" s="96">
        <v>1</v>
      </c>
      <c r="M283" s="110">
        <f t="shared" si="101"/>
        <v>0</v>
      </c>
      <c r="N283" s="58">
        <f t="shared" si="102"/>
        <v>0</v>
      </c>
      <c r="O283" s="58">
        <f t="shared" si="103"/>
        <v>0</v>
      </c>
      <c r="P283" s="58">
        <f t="shared" si="104"/>
        <v>0</v>
      </c>
      <c r="Q283" s="58" t="str">
        <f>IF(C283=1,$D$858*K283*L283,IF(C283=2,$D$859*K283*L283,IF(C283=3,$D$860*K283*L283,IF(C283=4,0,IF(C283=5,$D$862*K283*L283,IF(C283=6,$D$863*K283*L283,IF(C283=7,$D$864*K283*L283,"Incorrect Code")))))))</f>
        <v>Incorrect Code</v>
      </c>
      <c r="R283" s="58">
        <f t="shared" si="105"/>
        <v>0</v>
      </c>
      <c r="S283" s="97">
        <f t="shared" si="106"/>
        <v>0</v>
      </c>
      <c r="T283" s="97">
        <v>0</v>
      </c>
      <c r="U283" s="98">
        <f t="shared" si="107"/>
        <v>0</v>
      </c>
      <c r="V283" s="97"/>
      <c r="W283" s="58">
        <f t="shared" si="114"/>
        <v>0</v>
      </c>
      <c r="X283" s="58">
        <f t="shared" si="108"/>
        <v>0</v>
      </c>
      <c r="Y283" s="99" t="e">
        <f t="shared" si="109"/>
        <v>#DIV/0!</v>
      </c>
      <c r="Z283" s="99" t="e">
        <f t="shared" si="110"/>
        <v>#DIV/0!</v>
      </c>
      <c r="AA283" s="2"/>
      <c r="AB283" s="109" t="str">
        <f t="shared" si="111"/>
        <v xml:space="preserve"> </v>
      </c>
    </row>
    <row r="284" spans="1:28" s="10" customFormat="1" ht="23.45" customHeight="1">
      <c r="A284" s="95"/>
      <c r="B284" s="100"/>
      <c r="C284" s="112"/>
      <c r="D284" s="100"/>
      <c r="E284" s="102"/>
      <c r="F284" s="102"/>
      <c r="G284" s="100"/>
      <c r="H284" s="100"/>
      <c r="I284" s="113"/>
      <c r="J284" s="114"/>
      <c r="K284" s="96">
        <v>1</v>
      </c>
      <c r="L284" s="96">
        <v>1</v>
      </c>
      <c r="M284" s="110">
        <f t="shared" si="101"/>
        <v>0</v>
      </c>
      <c r="N284" s="58">
        <f t="shared" si="102"/>
        <v>0</v>
      </c>
      <c r="O284" s="58">
        <f t="shared" si="103"/>
        <v>0</v>
      </c>
      <c r="P284" s="58">
        <f t="shared" si="104"/>
        <v>0</v>
      </c>
      <c r="Q284" s="58" t="str">
        <f>IF(C284=1,$D$858*K284*L284,IF(C284=2,$D$859*K284*L284,IF(C284=3,$D$860*K284*L284,IF(C284=4,0,IF(C284=5,$D$862*K284*L284,IF(C284=6,$D$863*K284*L284,IF(C284=7,$D$864*K284*L284,"Incorrect Code")))))))</f>
        <v>Incorrect Code</v>
      </c>
      <c r="R284" s="58">
        <f t="shared" si="105"/>
        <v>0</v>
      </c>
      <c r="S284" s="97">
        <f t="shared" si="106"/>
        <v>0</v>
      </c>
      <c r="T284" s="97">
        <v>0</v>
      </c>
      <c r="U284" s="98">
        <f t="shared" si="107"/>
        <v>0</v>
      </c>
      <c r="V284" s="97">
        <f>0.15*M284</f>
        <v>0</v>
      </c>
      <c r="W284" s="58">
        <f t="shared" si="114"/>
        <v>0</v>
      </c>
      <c r="X284" s="58">
        <f t="shared" si="108"/>
        <v>0</v>
      </c>
      <c r="Y284" s="99" t="e">
        <f t="shared" si="109"/>
        <v>#DIV/0!</v>
      </c>
      <c r="Z284" s="99" t="e">
        <f t="shared" si="110"/>
        <v>#DIV/0!</v>
      </c>
      <c r="AA284" s="2"/>
      <c r="AB284" s="109" t="str">
        <f t="shared" si="111"/>
        <v xml:space="preserve"> </v>
      </c>
    </row>
    <row r="285" spans="1:28" s="10" customFormat="1" ht="23.25" customHeight="1">
      <c r="A285" s="95"/>
      <c r="B285" s="100"/>
      <c r="C285" s="2"/>
      <c r="D285" s="100"/>
      <c r="E285" s="102"/>
      <c r="F285" s="102"/>
      <c r="G285" s="100"/>
      <c r="H285" s="100"/>
      <c r="I285" s="113"/>
      <c r="J285" s="114"/>
      <c r="K285" s="96">
        <v>1</v>
      </c>
      <c r="L285" s="96">
        <v>1</v>
      </c>
      <c r="M285" s="110">
        <f t="shared" si="101"/>
        <v>0</v>
      </c>
      <c r="N285" s="58">
        <f t="shared" si="102"/>
        <v>0</v>
      </c>
      <c r="O285" s="58">
        <f t="shared" si="103"/>
        <v>0</v>
      </c>
      <c r="P285" s="58">
        <f t="shared" si="104"/>
        <v>0</v>
      </c>
      <c r="Q285" s="58" t="str">
        <f>IF(C285=1,$D$858*K285*L285,IF(C285=2,$D$859*K285*L285,IF(C285=3,$D$860*K285*L285,IF(C285=4,0,IF(C285=5,$D$862*K285*L285,IF(C285=6,$D$863*K285*L285,IF(C285=7,$D$864*K285*L285,"Incorrect Code")))))))</f>
        <v>Incorrect Code</v>
      </c>
      <c r="R285" s="58">
        <f t="shared" si="105"/>
        <v>0</v>
      </c>
      <c r="S285" s="97">
        <f t="shared" si="106"/>
        <v>0</v>
      </c>
      <c r="T285" s="97">
        <v>0</v>
      </c>
      <c r="U285" s="98">
        <f t="shared" si="107"/>
        <v>0</v>
      </c>
      <c r="V285" s="97"/>
      <c r="W285" s="58">
        <f t="shared" si="114"/>
        <v>0</v>
      </c>
      <c r="X285" s="58">
        <f t="shared" si="108"/>
        <v>0</v>
      </c>
      <c r="Y285" s="99" t="e">
        <f t="shared" si="109"/>
        <v>#DIV/0!</v>
      </c>
      <c r="Z285" s="99" t="e">
        <f t="shared" si="110"/>
        <v>#DIV/0!</v>
      </c>
      <c r="AA285" s="2"/>
      <c r="AB285" s="109" t="str">
        <f t="shared" si="111"/>
        <v xml:space="preserve"> </v>
      </c>
    </row>
    <row r="286" spans="1:28" s="10" customFormat="1" ht="23.45" customHeight="1">
      <c r="A286" s="95"/>
      <c r="B286" s="100"/>
      <c r="C286" s="2"/>
      <c r="D286" s="100"/>
      <c r="E286" s="102"/>
      <c r="F286" s="102"/>
      <c r="G286" s="100"/>
      <c r="H286" s="100"/>
      <c r="I286" s="113"/>
      <c r="J286" s="114"/>
      <c r="K286" s="96">
        <v>1</v>
      </c>
      <c r="L286" s="96">
        <v>1</v>
      </c>
      <c r="M286" s="110">
        <f t="shared" si="101"/>
        <v>0</v>
      </c>
      <c r="N286" s="58">
        <f t="shared" si="102"/>
        <v>0</v>
      </c>
      <c r="O286" s="58">
        <f t="shared" si="103"/>
        <v>0</v>
      </c>
      <c r="P286" s="58">
        <f t="shared" si="104"/>
        <v>0</v>
      </c>
      <c r="Q286" s="58" t="str">
        <f>IF(C286=1,$D$858*K286*L286,IF(C286=2,$D$859*K286*L286,IF(C286=3,$D$860*K286*L286,IF(C286=4,0,IF(C286=5,$D$862*K286*L286,IF(C286=6,$D$863*K286*L286,IF(C286=7,$D$864*K286*L286,"Incorrect Code")))))))</f>
        <v>Incorrect Code</v>
      </c>
      <c r="R286" s="58">
        <f t="shared" si="105"/>
        <v>0</v>
      </c>
      <c r="S286" s="97">
        <f t="shared" si="106"/>
        <v>0</v>
      </c>
      <c r="T286" s="97">
        <v>0</v>
      </c>
      <c r="U286" s="98">
        <f t="shared" si="107"/>
        <v>0</v>
      </c>
      <c r="V286" s="97"/>
      <c r="W286" s="58">
        <f t="shared" si="114"/>
        <v>0</v>
      </c>
      <c r="X286" s="58">
        <f t="shared" si="108"/>
        <v>0</v>
      </c>
      <c r="Y286" s="99" t="e">
        <f t="shared" si="109"/>
        <v>#DIV/0!</v>
      </c>
      <c r="Z286" s="99" t="e">
        <f t="shared" si="110"/>
        <v>#DIV/0!</v>
      </c>
      <c r="AA286" s="2"/>
      <c r="AB286" s="109" t="str">
        <f t="shared" si="111"/>
        <v xml:space="preserve"> </v>
      </c>
    </row>
    <row r="287" spans="1:28" s="10" customFormat="1" ht="23.25" customHeight="1">
      <c r="A287" s="95"/>
      <c r="B287" s="100"/>
      <c r="C287" s="112"/>
      <c r="D287" s="100"/>
      <c r="E287" s="102"/>
      <c r="F287" s="102"/>
      <c r="G287" s="100"/>
      <c r="H287" s="100"/>
      <c r="I287" s="113"/>
      <c r="J287" s="114"/>
      <c r="K287" s="96">
        <v>1</v>
      </c>
      <c r="L287" s="96">
        <v>1</v>
      </c>
      <c r="M287" s="110">
        <f t="shared" si="101"/>
        <v>0</v>
      </c>
      <c r="N287" s="58">
        <f t="shared" si="102"/>
        <v>0</v>
      </c>
      <c r="O287" s="58">
        <f t="shared" si="103"/>
        <v>0</v>
      </c>
      <c r="P287" s="58">
        <f t="shared" si="104"/>
        <v>0</v>
      </c>
      <c r="Q287" s="58" t="str">
        <f>IF(C287=1,$D$858*K287*L287,IF(C287=2,$D$859*K287*L287,IF(C287=3,$D$860*K287*L287,IF(C287=4,0,IF(C287=5,$D$862*K287*L287,IF(C287=6,$D$863*K287*L287,IF(C287=7,$D$864*K287*L287,"Incorrect Code")))))))</f>
        <v>Incorrect Code</v>
      </c>
      <c r="R287" s="58">
        <f t="shared" si="105"/>
        <v>0</v>
      </c>
      <c r="S287" s="97">
        <f t="shared" si="106"/>
        <v>0</v>
      </c>
      <c r="T287" s="97">
        <v>0</v>
      </c>
      <c r="U287" s="98">
        <f t="shared" si="107"/>
        <v>0</v>
      </c>
      <c r="V287" s="97"/>
      <c r="W287" s="58">
        <f t="shared" si="114"/>
        <v>0</v>
      </c>
      <c r="X287" s="58">
        <f t="shared" si="108"/>
        <v>0</v>
      </c>
      <c r="Y287" s="99" t="e">
        <f t="shared" si="109"/>
        <v>#DIV/0!</v>
      </c>
      <c r="Z287" s="99" t="e">
        <f t="shared" si="110"/>
        <v>#DIV/0!</v>
      </c>
      <c r="AA287" s="2"/>
      <c r="AB287" s="109" t="str">
        <f t="shared" si="111"/>
        <v xml:space="preserve"> </v>
      </c>
    </row>
    <row r="288" spans="1:28" s="10" customFormat="1" ht="23.45" customHeight="1">
      <c r="A288" s="95"/>
      <c r="B288" s="100"/>
      <c r="C288" s="2"/>
      <c r="D288" s="100"/>
      <c r="E288" s="102"/>
      <c r="F288" s="102"/>
      <c r="G288" s="100"/>
      <c r="H288" s="100"/>
      <c r="I288" s="113"/>
      <c r="J288" s="114"/>
      <c r="K288" s="96">
        <v>1</v>
      </c>
      <c r="L288" s="96">
        <v>1</v>
      </c>
      <c r="M288" s="110">
        <f t="shared" si="101"/>
        <v>0</v>
      </c>
      <c r="N288" s="58">
        <f t="shared" si="102"/>
        <v>0</v>
      </c>
      <c r="O288" s="58">
        <f t="shared" si="103"/>
        <v>0</v>
      </c>
      <c r="P288" s="58">
        <f t="shared" si="104"/>
        <v>0</v>
      </c>
      <c r="Q288" s="58" t="str">
        <f>IF(C288=1,$D$858*K288*L288,IF(C288=2,$D$859*K288*L288,IF(C288=3,$D$860*K288*L288,IF(C288=4,0,IF(C288=5,$D$862*K288*L288,IF(C288=6,$D$863*K288*L288,IF(C288=7,$D$864*K288*L288,"Incorrect Code")))))))</f>
        <v>Incorrect Code</v>
      </c>
      <c r="R288" s="58">
        <f t="shared" si="105"/>
        <v>0</v>
      </c>
      <c r="S288" s="97">
        <f t="shared" si="106"/>
        <v>0</v>
      </c>
      <c r="T288" s="97">
        <v>0</v>
      </c>
      <c r="U288" s="98">
        <f t="shared" si="107"/>
        <v>0</v>
      </c>
      <c r="V288" s="97">
        <f t="shared" ref="V288:V293" si="115">0.15*M288</f>
        <v>0</v>
      </c>
      <c r="W288" s="58">
        <f t="shared" si="114"/>
        <v>0</v>
      </c>
      <c r="X288" s="58">
        <f t="shared" si="108"/>
        <v>0</v>
      </c>
      <c r="Y288" s="99" t="e">
        <f t="shared" si="109"/>
        <v>#DIV/0!</v>
      </c>
      <c r="Z288" s="99" t="e">
        <f t="shared" si="110"/>
        <v>#DIV/0!</v>
      </c>
      <c r="AA288" s="2"/>
      <c r="AB288" s="109" t="str">
        <f t="shared" si="111"/>
        <v xml:space="preserve"> </v>
      </c>
    </row>
    <row r="289" spans="1:28" s="10" customFormat="1" ht="23.25" customHeight="1">
      <c r="A289" s="95"/>
      <c r="B289" s="100"/>
      <c r="C289" s="2"/>
      <c r="D289" s="100"/>
      <c r="E289" s="102"/>
      <c r="F289" s="102"/>
      <c r="G289" s="100"/>
      <c r="H289" s="100"/>
      <c r="I289" s="113"/>
      <c r="J289" s="114"/>
      <c r="K289" s="96">
        <v>1</v>
      </c>
      <c r="L289" s="96">
        <v>1</v>
      </c>
      <c r="M289" s="110">
        <f t="shared" si="101"/>
        <v>0</v>
      </c>
      <c r="N289" s="58">
        <f t="shared" si="102"/>
        <v>0</v>
      </c>
      <c r="O289" s="58">
        <f t="shared" si="103"/>
        <v>0</v>
      </c>
      <c r="P289" s="58">
        <f t="shared" si="104"/>
        <v>0</v>
      </c>
      <c r="Q289" s="58" t="str">
        <f>IF(C289=1,$D$858*K289*L289,IF(C289=2,$D$859*K289*L289,IF(C289=3,$D$860*K289*L289,IF(C289=4,0,IF(C289=5,$D$862*K289*L289,IF(C289=6,$D$863*K289*L289,IF(C289=7,$D$864*K289*L289,"Incorrect Code")))))))</f>
        <v>Incorrect Code</v>
      </c>
      <c r="R289" s="58">
        <f t="shared" si="105"/>
        <v>0</v>
      </c>
      <c r="S289" s="97">
        <f t="shared" si="106"/>
        <v>0</v>
      </c>
      <c r="T289" s="97">
        <v>0</v>
      </c>
      <c r="U289" s="98">
        <f t="shared" si="107"/>
        <v>0</v>
      </c>
      <c r="V289" s="97">
        <f t="shared" si="115"/>
        <v>0</v>
      </c>
      <c r="W289" s="58">
        <f t="shared" si="114"/>
        <v>0</v>
      </c>
      <c r="X289" s="58">
        <f t="shared" si="108"/>
        <v>0</v>
      </c>
      <c r="Y289" s="99" t="e">
        <f t="shared" si="109"/>
        <v>#DIV/0!</v>
      </c>
      <c r="Z289" s="99" t="e">
        <f t="shared" si="110"/>
        <v>#DIV/0!</v>
      </c>
      <c r="AA289" s="2"/>
      <c r="AB289" s="109" t="str">
        <f t="shared" si="111"/>
        <v xml:space="preserve"> </v>
      </c>
    </row>
    <row r="290" spans="1:28" s="10" customFormat="1" ht="23.45" customHeight="1">
      <c r="A290" s="95"/>
      <c r="B290" s="100"/>
      <c r="C290" s="2"/>
      <c r="D290" s="100"/>
      <c r="E290" s="102"/>
      <c r="F290" s="102"/>
      <c r="G290" s="100"/>
      <c r="H290" s="100"/>
      <c r="I290" s="113"/>
      <c r="J290" s="114"/>
      <c r="K290" s="96">
        <v>1</v>
      </c>
      <c r="L290" s="96">
        <v>1</v>
      </c>
      <c r="M290" s="110">
        <f t="shared" si="101"/>
        <v>0</v>
      </c>
      <c r="N290" s="58">
        <f t="shared" si="102"/>
        <v>0</v>
      </c>
      <c r="O290" s="58">
        <f t="shared" si="103"/>
        <v>0</v>
      </c>
      <c r="P290" s="58">
        <f t="shared" si="104"/>
        <v>0</v>
      </c>
      <c r="Q290" s="58" t="str">
        <f>IF(C290=1,$D$858*K290*L290,IF(C290=2,$D$859*K290*L290,IF(C290=3,$D$860*K290*L290,IF(C290=4,0,IF(C290=5,$D$862*K290*L290,IF(C290=6,$D$863*K290*L290,IF(C290=7,$D$864*K290*L290,"Incorrect Code")))))))</f>
        <v>Incorrect Code</v>
      </c>
      <c r="R290" s="58">
        <f t="shared" si="105"/>
        <v>0</v>
      </c>
      <c r="S290" s="97">
        <f t="shared" si="106"/>
        <v>0</v>
      </c>
      <c r="T290" s="97">
        <v>0</v>
      </c>
      <c r="U290" s="98">
        <f t="shared" si="107"/>
        <v>0</v>
      </c>
      <c r="V290" s="97">
        <f t="shared" si="115"/>
        <v>0</v>
      </c>
      <c r="W290" s="58">
        <f t="shared" si="114"/>
        <v>0</v>
      </c>
      <c r="X290" s="58">
        <f t="shared" si="108"/>
        <v>0</v>
      </c>
      <c r="Y290" s="99" t="e">
        <f t="shared" si="109"/>
        <v>#DIV/0!</v>
      </c>
      <c r="Z290" s="99" t="e">
        <f t="shared" si="110"/>
        <v>#DIV/0!</v>
      </c>
      <c r="AA290" s="2"/>
      <c r="AB290" s="109" t="str">
        <f t="shared" si="111"/>
        <v xml:space="preserve"> </v>
      </c>
    </row>
    <row r="291" spans="1:28" s="10" customFormat="1" ht="23.25" customHeight="1">
      <c r="A291" s="95"/>
      <c r="B291" s="100"/>
      <c r="C291" s="112"/>
      <c r="D291" s="100"/>
      <c r="E291" s="102"/>
      <c r="F291" s="102"/>
      <c r="G291" s="100"/>
      <c r="H291" s="100"/>
      <c r="I291" s="113"/>
      <c r="J291" s="114"/>
      <c r="K291" s="96">
        <v>1</v>
      </c>
      <c r="L291" s="96">
        <v>1</v>
      </c>
      <c r="M291" s="110">
        <f t="shared" si="101"/>
        <v>0</v>
      </c>
      <c r="N291" s="58">
        <f t="shared" si="102"/>
        <v>0</v>
      </c>
      <c r="O291" s="58">
        <f t="shared" si="103"/>
        <v>0</v>
      </c>
      <c r="P291" s="58">
        <f t="shared" si="104"/>
        <v>0</v>
      </c>
      <c r="Q291" s="58" t="str">
        <f>IF(C291=1,$D$858*K291*L291,IF(C291=2,$D$859*K291*L291,IF(C291=3,$D$860*K291*L291,IF(C291=4,0,IF(C291=5,$D$862*K291*L291,IF(C291=6,$D$863*K291*L291,IF(C291=7,$D$864*K291*L291,"Incorrect Code")))))))</f>
        <v>Incorrect Code</v>
      </c>
      <c r="R291" s="58">
        <f t="shared" si="105"/>
        <v>0</v>
      </c>
      <c r="S291" s="97">
        <f t="shared" si="106"/>
        <v>0</v>
      </c>
      <c r="T291" s="97">
        <v>0</v>
      </c>
      <c r="U291" s="98">
        <f t="shared" si="107"/>
        <v>0</v>
      </c>
      <c r="V291" s="97">
        <f t="shared" si="115"/>
        <v>0</v>
      </c>
      <c r="W291" s="58">
        <f t="shared" si="114"/>
        <v>0</v>
      </c>
      <c r="X291" s="58">
        <f t="shared" si="108"/>
        <v>0</v>
      </c>
      <c r="Y291" s="99" t="e">
        <f t="shared" si="109"/>
        <v>#DIV/0!</v>
      </c>
      <c r="Z291" s="99" t="e">
        <f t="shared" si="110"/>
        <v>#DIV/0!</v>
      </c>
      <c r="AA291" s="2"/>
      <c r="AB291" s="109" t="str">
        <f t="shared" si="111"/>
        <v xml:space="preserve"> </v>
      </c>
    </row>
    <row r="292" spans="1:28" s="10" customFormat="1" ht="23.45" customHeight="1">
      <c r="A292" s="95"/>
      <c r="B292" s="100"/>
      <c r="C292" s="2"/>
      <c r="D292" s="100"/>
      <c r="E292" s="102"/>
      <c r="F292" s="102"/>
      <c r="G292" s="100"/>
      <c r="H292" s="100"/>
      <c r="I292" s="113"/>
      <c r="J292" s="114"/>
      <c r="K292" s="96">
        <v>1</v>
      </c>
      <c r="L292" s="96">
        <v>1</v>
      </c>
      <c r="M292" s="110">
        <f t="shared" si="101"/>
        <v>0</v>
      </c>
      <c r="N292" s="58">
        <f t="shared" si="102"/>
        <v>0</v>
      </c>
      <c r="O292" s="58">
        <f t="shared" si="103"/>
        <v>0</v>
      </c>
      <c r="P292" s="58">
        <f t="shared" si="104"/>
        <v>0</v>
      </c>
      <c r="Q292" s="58" t="str">
        <f>IF(C292=1,$D$858*K292*L292,IF(C292=2,$D$859*K292*L292,IF(C292=3,$D$860*K292*L292,IF(C292=4,0,IF(C292=5,$D$862*K292*L292,IF(C292=6,$D$863*K292*L292,IF(C292=7,$D$864*K292*L292,"Incorrect Code")))))))</f>
        <v>Incorrect Code</v>
      </c>
      <c r="R292" s="58">
        <f t="shared" si="105"/>
        <v>0</v>
      </c>
      <c r="S292" s="97">
        <f t="shared" si="106"/>
        <v>0</v>
      </c>
      <c r="T292" s="97">
        <v>0</v>
      </c>
      <c r="U292" s="98">
        <f t="shared" si="107"/>
        <v>0</v>
      </c>
      <c r="V292" s="97">
        <f t="shared" si="115"/>
        <v>0</v>
      </c>
      <c r="W292" s="58">
        <f t="shared" si="114"/>
        <v>0</v>
      </c>
      <c r="X292" s="58">
        <f t="shared" si="108"/>
        <v>0</v>
      </c>
      <c r="Y292" s="99" t="e">
        <f t="shared" si="109"/>
        <v>#DIV/0!</v>
      </c>
      <c r="Z292" s="99" t="e">
        <f t="shared" si="110"/>
        <v>#DIV/0!</v>
      </c>
      <c r="AA292" s="2"/>
      <c r="AB292" s="109" t="str">
        <f t="shared" si="111"/>
        <v xml:space="preserve"> </v>
      </c>
    </row>
    <row r="293" spans="1:28" s="10" customFormat="1" ht="23.25" customHeight="1">
      <c r="A293" s="95"/>
      <c r="B293" s="100"/>
      <c r="C293" s="112"/>
      <c r="D293" s="100"/>
      <c r="E293" s="102"/>
      <c r="F293" s="102"/>
      <c r="G293" s="100"/>
      <c r="H293" s="100"/>
      <c r="I293" s="113"/>
      <c r="J293" s="114"/>
      <c r="K293" s="96">
        <v>1</v>
      </c>
      <c r="L293" s="96">
        <v>1</v>
      </c>
      <c r="M293" s="110">
        <f t="shared" si="101"/>
        <v>0</v>
      </c>
      <c r="N293" s="58">
        <f t="shared" si="102"/>
        <v>0</v>
      </c>
      <c r="O293" s="58">
        <f t="shared" si="103"/>
        <v>0</v>
      </c>
      <c r="P293" s="58">
        <f t="shared" si="104"/>
        <v>0</v>
      </c>
      <c r="Q293" s="58" t="str">
        <f>IF(C293=1,$D$858*K293*L293,IF(C293=2,$D$859*K293*L293,IF(C293=3,$D$860*K293*L293,IF(C293=4,0,IF(C293=5,$D$862*K293*L293,IF(C293=6,$D$863*K293*L293,IF(C293=7,$D$864*K293*L293,"Incorrect Code")))))))</f>
        <v>Incorrect Code</v>
      </c>
      <c r="R293" s="58">
        <f t="shared" si="105"/>
        <v>0</v>
      </c>
      <c r="S293" s="97">
        <f t="shared" si="106"/>
        <v>0</v>
      </c>
      <c r="T293" s="97">
        <v>0</v>
      </c>
      <c r="U293" s="98">
        <f t="shared" si="107"/>
        <v>0</v>
      </c>
      <c r="V293" s="97">
        <f t="shared" si="115"/>
        <v>0</v>
      </c>
      <c r="W293" s="58">
        <f t="shared" si="114"/>
        <v>0</v>
      </c>
      <c r="X293" s="58">
        <f t="shared" si="108"/>
        <v>0</v>
      </c>
      <c r="Y293" s="99" t="e">
        <f t="shared" si="109"/>
        <v>#DIV/0!</v>
      </c>
      <c r="Z293" s="99" t="e">
        <f t="shared" si="110"/>
        <v>#DIV/0!</v>
      </c>
      <c r="AA293" s="2"/>
      <c r="AB293" s="109" t="str">
        <f t="shared" si="111"/>
        <v xml:space="preserve"> </v>
      </c>
    </row>
    <row r="294" spans="1:28" s="10" customFormat="1" ht="23.25" customHeight="1">
      <c r="A294" s="95"/>
      <c r="B294" s="100"/>
      <c r="C294" s="2"/>
      <c r="D294" s="100"/>
      <c r="E294" s="102"/>
      <c r="F294" s="102"/>
      <c r="G294" s="100"/>
      <c r="H294" s="100"/>
      <c r="I294" s="113"/>
      <c r="J294" s="114"/>
      <c r="K294" s="96">
        <v>1</v>
      </c>
      <c r="L294" s="96">
        <v>1</v>
      </c>
      <c r="M294" s="110">
        <f t="shared" si="101"/>
        <v>0</v>
      </c>
      <c r="N294" s="58">
        <f t="shared" si="102"/>
        <v>0</v>
      </c>
      <c r="O294" s="58">
        <f t="shared" si="103"/>
        <v>0</v>
      </c>
      <c r="P294" s="58">
        <f t="shared" si="104"/>
        <v>0</v>
      </c>
      <c r="Q294" s="58" t="str">
        <f>IF(C294=1,$D$858*K294*L294,IF(C294=2,$D$859*K294*L294,IF(C294=3,$D$860*K294*L294,IF(C294=4,0,IF(C294=5,$D$862*K294*L294,IF(C294=6,$D$863*K294*L294,IF(C294=7,$D$864*K294*L294,"Incorrect Code")))))))</f>
        <v>Incorrect Code</v>
      </c>
      <c r="R294" s="58">
        <f t="shared" si="105"/>
        <v>0</v>
      </c>
      <c r="S294" s="97">
        <f t="shared" si="106"/>
        <v>0</v>
      </c>
      <c r="T294" s="97">
        <v>0</v>
      </c>
      <c r="U294" s="98">
        <f t="shared" si="107"/>
        <v>0</v>
      </c>
      <c r="V294" s="97"/>
      <c r="W294" s="58">
        <f t="shared" si="114"/>
        <v>0</v>
      </c>
      <c r="X294" s="58">
        <f t="shared" si="108"/>
        <v>0</v>
      </c>
      <c r="Y294" s="99" t="e">
        <f t="shared" si="109"/>
        <v>#DIV/0!</v>
      </c>
      <c r="Z294" s="99" t="e">
        <f t="shared" si="110"/>
        <v>#DIV/0!</v>
      </c>
      <c r="AA294" s="2"/>
      <c r="AB294" s="109" t="str">
        <f t="shared" si="111"/>
        <v xml:space="preserve"> </v>
      </c>
    </row>
    <row r="295" spans="1:28" s="10" customFormat="1" ht="23.45" customHeight="1">
      <c r="A295" s="95"/>
      <c r="B295" s="100"/>
      <c r="C295" s="2"/>
      <c r="D295" s="100"/>
      <c r="E295" s="102"/>
      <c r="F295" s="102"/>
      <c r="G295" s="100"/>
      <c r="H295" s="100"/>
      <c r="I295" s="113"/>
      <c r="J295" s="114"/>
      <c r="K295" s="96">
        <v>1</v>
      </c>
      <c r="L295" s="96">
        <v>1</v>
      </c>
      <c r="M295" s="110">
        <f t="shared" si="101"/>
        <v>0</v>
      </c>
      <c r="N295" s="58">
        <f t="shared" si="102"/>
        <v>0</v>
      </c>
      <c r="O295" s="58">
        <f t="shared" si="103"/>
        <v>0</v>
      </c>
      <c r="P295" s="58">
        <f t="shared" si="104"/>
        <v>0</v>
      </c>
      <c r="Q295" s="58" t="str">
        <f>IF(C295=1,$D$858*K295*L295,IF(C295=2,$D$859*K295*L295,IF(C295=3,$D$860*K295*L295,IF(C295=4,0,IF(C295=5,$D$862*K295*L295,IF(C295=6,$D$863*K295*L295,IF(C295=7,$D$864*K295*L295,"Incorrect Code")))))))</f>
        <v>Incorrect Code</v>
      </c>
      <c r="R295" s="58">
        <f t="shared" si="105"/>
        <v>0</v>
      </c>
      <c r="S295" s="97">
        <f t="shared" si="106"/>
        <v>0</v>
      </c>
      <c r="T295" s="97">
        <v>0</v>
      </c>
      <c r="U295" s="98">
        <f t="shared" si="107"/>
        <v>0</v>
      </c>
      <c r="V295" s="97"/>
      <c r="W295" s="58">
        <f t="shared" si="114"/>
        <v>0</v>
      </c>
      <c r="X295" s="58">
        <f t="shared" si="108"/>
        <v>0</v>
      </c>
      <c r="Y295" s="99" t="e">
        <f t="shared" si="109"/>
        <v>#DIV/0!</v>
      </c>
      <c r="Z295" s="99" t="e">
        <f t="shared" si="110"/>
        <v>#DIV/0!</v>
      </c>
      <c r="AA295" s="2"/>
      <c r="AB295" s="109" t="str">
        <f t="shared" si="111"/>
        <v xml:space="preserve"> </v>
      </c>
    </row>
    <row r="296" spans="1:28" s="10" customFormat="1" ht="23.25" customHeight="1">
      <c r="A296" s="95"/>
      <c r="B296" s="100"/>
      <c r="C296" s="112"/>
      <c r="D296" s="100"/>
      <c r="E296" s="102"/>
      <c r="F296" s="102"/>
      <c r="G296" s="100"/>
      <c r="H296" s="100"/>
      <c r="I296" s="113"/>
      <c r="J296" s="114"/>
      <c r="K296" s="96">
        <v>1</v>
      </c>
      <c r="L296" s="96">
        <v>1</v>
      </c>
      <c r="M296" s="110">
        <f t="shared" si="101"/>
        <v>0</v>
      </c>
      <c r="N296" s="58">
        <f t="shared" si="102"/>
        <v>0</v>
      </c>
      <c r="O296" s="58">
        <f t="shared" si="103"/>
        <v>0</v>
      </c>
      <c r="P296" s="58">
        <f t="shared" si="104"/>
        <v>0</v>
      </c>
      <c r="Q296" s="58" t="str">
        <f>IF(C296=1,$D$858*K296*L296,IF(C296=2,$D$859*K296*L296,IF(C296=3,$D$860*K296*L296,IF(C296=4,0,IF(C296=5,$D$862*K296*L296,IF(C296=6,$D$863*K296*L296,IF(C296=7,$D$864*K296*L296,"Incorrect Code")))))))</f>
        <v>Incorrect Code</v>
      </c>
      <c r="R296" s="58">
        <f t="shared" si="105"/>
        <v>0</v>
      </c>
      <c r="S296" s="97">
        <f t="shared" si="106"/>
        <v>0</v>
      </c>
      <c r="T296" s="97">
        <v>0</v>
      </c>
      <c r="U296" s="98">
        <f t="shared" si="107"/>
        <v>0</v>
      </c>
      <c r="V296" s="97"/>
      <c r="W296" s="58">
        <f t="shared" si="114"/>
        <v>0</v>
      </c>
      <c r="X296" s="58">
        <f t="shared" si="108"/>
        <v>0</v>
      </c>
      <c r="Y296" s="99" t="e">
        <f t="shared" si="109"/>
        <v>#DIV/0!</v>
      </c>
      <c r="Z296" s="99" t="e">
        <f t="shared" si="110"/>
        <v>#DIV/0!</v>
      </c>
      <c r="AA296" s="2"/>
      <c r="AB296" s="109" t="str">
        <f t="shared" si="111"/>
        <v xml:space="preserve"> </v>
      </c>
    </row>
    <row r="297" spans="1:28" s="10" customFormat="1" ht="23.45" customHeight="1">
      <c r="A297" s="95"/>
      <c r="B297" s="100"/>
      <c r="C297" s="2"/>
      <c r="D297" s="100"/>
      <c r="E297" s="102"/>
      <c r="F297" s="102"/>
      <c r="G297" s="100"/>
      <c r="H297" s="100"/>
      <c r="I297" s="113"/>
      <c r="J297" s="114"/>
      <c r="K297" s="96">
        <v>1</v>
      </c>
      <c r="L297" s="96">
        <v>1</v>
      </c>
      <c r="M297" s="110">
        <f t="shared" ref="M297:M360" si="116">J297*K297*L297</f>
        <v>0</v>
      </c>
      <c r="N297" s="58">
        <f t="shared" ref="N297:N360" si="117">M297*0.1446</f>
        <v>0</v>
      </c>
      <c r="O297" s="58">
        <f t="shared" ref="O297:O360" si="118">IF(M297&gt;160200,9114+M297*0.0145,M297*0.0765)</f>
        <v>0</v>
      </c>
      <c r="P297" s="58">
        <f t="shared" ref="P297:P360" si="119">M297*$P$4</f>
        <v>0</v>
      </c>
      <c r="Q297" s="58" t="str">
        <f>IF(C297=1,$D$858*K297*L297,IF(C297=2,$D$859*K297*L297,IF(C297=3,$D$860*K297*L297,IF(C297=4,0,IF(C297=5,$D$862*K297*L297,IF(C297=6,$D$863*K297*L297,IF(C297=7,$D$864*K297*L297,"Incorrect Code")))))))</f>
        <v>Incorrect Code</v>
      </c>
      <c r="R297" s="58">
        <f t="shared" ref="R297:R360" si="120">M297*$R$4</f>
        <v>0</v>
      </c>
      <c r="S297" s="97">
        <f t="shared" ref="S297:S360" si="121">$S$4*M297</f>
        <v>0</v>
      </c>
      <c r="T297" s="97">
        <v>0</v>
      </c>
      <c r="U297" s="98">
        <f t="shared" ref="U297:U360" si="122">IF(I297="Yes",$U$4*K297,0)</f>
        <v>0</v>
      </c>
      <c r="V297" s="97">
        <f>0.15*M297</f>
        <v>0</v>
      </c>
      <c r="W297" s="58">
        <f t="shared" si="114"/>
        <v>0</v>
      </c>
      <c r="X297" s="58">
        <f t="shared" ref="X297:X360" si="123">W297+M297</f>
        <v>0</v>
      </c>
      <c r="Y297" s="99" t="e">
        <f t="shared" ref="Y297:Y428" si="124">+M297/X297</f>
        <v>#DIV/0!</v>
      </c>
      <c r="Z297" s="99" t="e">
        <f t="shared" ref="Z297:Z428" si="125">W297/X297</f>
        <v>#DIV/0!</v>
      </c>
      <c r="AA297" s="2"/>
      <c r="AB297" s="109" t="str">
        <f t="shared" ref="AB297:AB360" si="126">CONCATENATE(B297," ",A297)</f>
        <v xml:space="preserve"> </v>
      </c>
    </row>
    <row r="298" spans="1:28" s="10" customFormat="1" ht="23.25" customHeight="1">
      <c r="A298" s="95"/>
      <c r="B298" s="100"/>
      <c r="C298" s="2"/>
      <c r="D298" s="100"/>
      <c r="E298" s="102"/>
      <c r="F298" s="102"/>
      <c r="G298" s="100"/>
      <c r="H298" s="100"/>
      <c r="I298" s="113"/>
      <c r="J298" s="114"/>
      <c r="K298" s="96">
        <v>1</v>
      </c>
      <c r="L298" s="96">
        <v>1</v>
      </c>
      <c r="M298" s="110">
        <f t="shared" si="116"/>
        <v>0</v>
      </c>
      <c r="N298" s="58">
        <f t="shared" si="117"/>
        <v>0</v>
      </c>
      <c r="O298" s="58">
        <f t="shared" si="118"/>
        <v>0</v>
      </c>
      <c r="P298" s="58">
        <f t="shared" si="119"/>
        <v>0</v>
      </c>
      <c r="Q298" s="58" t="str">
        <f>IF(C298=1,$D$858*K298*L298,IF(C298=2,$D$859*K298*L298,IF(C298=3,$D$860*K298*L298,IF(C298=4,0,IF(C298=5,$D$862*K298*L298,IF(C298=6,$D$863*K298*L298,IF(C298=7,$D$864*K298*L298,"Incorrect Code")))))))</f>
        <v>Incorrect Code</v>
      </c>
      <c r="R298" s="58">
        <f t="shared" si="120"/>
        <v>0</v>
      </c>
      <c r="S298" s="97">
        <f t="shared" si="121"/>
        <v>0</v>
      </c>
      <c r="T298" s="97">
        <v>0</v>
      </c>
      <c r="U298" s="98">
        <f t="shared" si="122"/>
        <v>0</v>
      </c>
      <c r="V298" s="97">
        <f>0.15*M298</f>
        <v>0</v>
      </c>
      <c r="W298" s="58">
        <f t="shared" si="114"/>
        <v>0</v>
      </c>
      <c r="X298" s="58">
        <f t="shared" si="123"/>
        <v>0</v>
      </c>
      <c r="Y298" s="99" t="e">
        <f t="shared" si="124"/>
        <v>#DIV/0!</v>
      </c>
      <c r="Z298" s="99" t="e">
        <f t="shared" si="125"/>
        <v>#DIV/0!</v>
      </c>
      <c r="AA298" s="2"/>
      <c r="AB298" s="109" t="str">
        <f t="shared" si="126"/>
        <v xml:space="preserve"> </v>
      </c>
    </row>
    <row r="299" spans="1:28" s="10" customFormat="1" ht="23.25" customHeight="1">
      <c r="A299" s="95"/>
      <c r="B299" s="100"/>
      <c r="C299" s="112"/>
      <c r="D299" s="100"/>
      <c r="E299" s="102"/>
      <c r="F299" s="102"/>
      <c r="G299" s="100"/>
      <c r="H299" s="100"/>
      <c r="I299" s="113"/>
      <c r="J299" s="114"/>
      <c r="K299" s="96">
        <v>1</v>
      </c>
      <c r="L299" s="96">
        <v>1</v>
      </c>
      <c r="M299" s="110">
        <f t="shared" si="116"/>
        <v>0</v>
      </c>
      <c r="N299" s="58">
        <f t="shared" si="117"/>
        <v>0</v>
      </c>
      <c r="O299" s="58">
        <f t="shared" si="118"/>
        <v>0</v>
      </c>
      <c r="P299" s="58">
        <f t="shared" si="119"/>
        <v>0</v>
      </c>
      <c r="Q299" s="58" t="str">
        <f>IF(C299=1,$D$858*K299*L299,IF(C299=2,$D$859*K299*L299,IF(C299=3,$D$860*K299*L299,IF(C299=4,0,IF(C299=5,$D$862*K299*L299,IF(C299=6,$D$863*K299*L299,IF(C299=7,$D$864*K299*L299,"Incorrect Code")))))))</f>
        <v>Incorrect Code</v>
      </c>
      <c r="R299" s="58">
        <f t="shared" si="120"/>
        <v>0</v>
      </c>
      <c r="S299" s="97">
        <f t="shared" si="121"/>
        <v>0</v>
      </c>
      <c r="T299" s="97">
        <v>0</v>
      </c>
      <c r="U299" s="98">
        <f t="shared" si="122"/>
        <v>0</v>
      </c>
      <c r="V299" s="97">
        <f t="shared" ref="V299:V304" si="127">0.15*M299</f>
        <v>0</v>
      </c>
      <c r="W299" s="58">
        <f t="shared" si="114"/>
        <v>0</v>
      </c>
      <c r="X299" s="58">
        <f t="shared" si="123"/>
        <v>0</v>
      </c>
      <c r="Y299" s="99" t="e">
        <f t="shared" si="124"/>
        <v>#DIV/0!</v>
      </c>
      <c r="Z299" s="99" t="e">
        <f t="shared" si="125"/>
        <v>#DIV/0!</v>
      </c>
      <c r="AA299" s="2"/>
      <c r="AB299" s="109" t="str">
        <f t="shared" si="126"/>
        <v xml:space="preserve"> </v>
      </c>
    </row>
    <row r="300" spans="1:28" s="10" customFormat="1" ht="23.25" customHeight="1">
      <c r="A300" s="95"/>
      <c r="B300" s="100"/>
      <c r="C300" s="2"/>
      <c r="D300" s="100"/>
      <c r="E300" s="102"/>
      <c r="F300" s="102"/>
      <c r="G300" s="100"/>
      <c r="H300" s="100"/>
      <c r="I300" s="113"/>
      <c r="J300" s="114"/>
      <c r="K300" s="96">
        <v>1</v>
      </c>
      <c r="L300" s="96">
        <v>1</v>
      </c>
      <c r="M300" s="110">
        <f t="shared" si="116"/>
        <v>0</v>
      </c>
      <c r="N300" s="58">
        <f t="shared" si="117"/>
        <v>0</v>
      </c>
      <c r="O300" s="58">
        <f t="shared" si="118"/>
        <v>0</v>
      </c>
      <c r="P300" s="58">
        <f t="shared" si="119"/>
        <v>0</v>
      </c>
      <c r="Q300" s="58" t="str">
        <f>IF(C300=1,$D$858*K300*L300,IF(C300=2,$D$859*K300*L300,IF(C300=3,$D$860*K300*L300,IF(C300=4,0,IF(C300=5,$D$862*K300*L300,IF(C300=6,$D$863*K300*L300,IF(C300=7,$D$864*K300*L300,"Incorrect Code")))))))</f>
        <v>Incorrect Code</v>
      </c>
      <c r="R300" s="58">
        <f t="shared" si="120"/>
        <v>0</v>
      </c>
      <c r="S300" s="97">
        <f t="shared" si="121"/>
        <v>0</v>
      </c>
      <c r="T300" s="97">
        <v>0</v>
      </c>
      <c r="U300" s="98">
        <f t="shared" si="122"/>
        <v>0</v>
      </c>
      <c r="V300" s="97"/>
      <c r="W300" s="58">
        <f t="shared" si="114"/>
        <v>0</v>
      </c>
      <c r="X300" s="58">
        <f t="shared" si="123"/>
        <v>0</v>
      </c>
      <c r="Y300" s="99" t="e">
        <f t="shared" si="124"/>
        <v>#DIV/0!</v>
      </c>
      <c r="Z300" s="99" t="e">
        <f t="shared" si="125"/>
        <v>#DIV/0!</v>
      </c>
      <c r="AA300" s="2"/>
      <c r="AB300" s="109" t="str">
        <f t="shared" si="126"/>
        <v xml:space="preserve"> </v>
      </c>
    </row>
    <row r="301" spans="1:28" s="10" customFormat="1" ht="23.45" customHeight="1">
      <c r="A301" s="95"/>
      <c r="B301" s="100"/>
      <c r="C301" s="2"/>
      <c r="D301" s="100"/>
      <c r="E301" s="102"/>
      <c r="F301" s="102"/>
      <c r="G301" s="100"/>
      <c r="H301" s="100"/>
      <c r="I301" s="113"/>
      <c r="J301" s="114"/>
      <c r="K301" s="96">
        <v>1</v>
      </c>
      <c r="L301" s="96">
        <v>1</v>
      </c>
      <c r="M301" s="110">
        <f t="shared" si="116"/>
        <v>0</v>
      </c>
      <c r="N301" s="58">
        <f t="shared" si="117"/>
        <v>0</v>
      </c>
      <c r="O301" s="58">
        <f t="shared" si="118"/>
        <v>0</v>
      </c>
      <c r="P301" s="58">
        <f t="shared" si="119"/>
        <v>0</v>
      </c>
      <c r="Q301" s="58" t="str">
        <f>IF(C301=1,$D$858*K301*L301,IF(C301=2,$D$859*K301*L301,IF(C301=3,$D$860*K301*L301,IF(C301=4,0,IF(C301=5,$D$862*K301*L301,IF(C301=6,$D$863*K301*L301,IF(C301=7,$D$864*K301*L301,"Incorrect Code")))))))</f>
        <v>Incorrect Code</v>
      </c>
      <c r="R301" s="58">
        <f t="shared" si="120"/>
        <v>0</v>
      </c>
      <c r="S301" s="97">
        <f t="shared" si="121"/>
        <v>0</v>
      </c>
      <c r="T301" s="97">
        <v>0</v>
      </c>
      <c r="U301" s="98">
        <f t="shared" si="122"/>
        <v>0</v>
      </c>
      <c r="V301" s="97"/>
      <c r="W301" s="58">
        <f t="shared" si="114"/>
        <v>0</v>
      </c>
      <c r="X301" s="58">
        <f t="shared" si="123"/>
        <v>0</v>
      </c>
      <c r="Y301" s="99" t="e">
        <f t="shared" si="124"/>
        <v>#DIV/0!</v>
      </c>
      <c r="Z301" s="99" t="e">
        <f t="shared" si="125"/>
        <v>#DIV/0!</v>
      </c>
      <c r="AA301" s="2"/>
      <c r="AB301" s="109" t="str">
        <f t="shared" si="126"/>
        <v xml:space="preserve"> </v>
      </c>
    </row>
    <row r="302" spans="1:28" s="10" customFormat="1" ht="23.25" customHeight="1">
      <c r="A302" s="95"/>
      <c r="B302" s="100"/>
      <c r="C302" s="112"/>
      <c r="D302" s="100"/>
      <c r="E302" s="102"/>
      <c r="F302" s="102"/>
      <c r="G302" s="100"/>
      <c r="H302" s="100"/>
      <c r="I302" s="113"/>
      <c r="J302" s="114"/>
      <c r="K302" s="96">
        <v>1</v>
      </c>
      <c r="L302" s="96">
        <v>1</v>
      </c>
      <c r="M302" s="110">
        <f t="shared" si="116"/>
        <v>0</v>
      </c>
      <c r="N302" s="58">
        <f t="shared" si="117"/>
        <v>0</v>
      </c>
      <c r="O302" s="58">
        <f t="shared" si="118"/>
        <v>0</v>
      </c>
      <c r="P302" s="58">
        <f t="shared" si="119"/>
        <v>0</v>
      </c>
      <c r="Q302" s="58" t="str">
        <f>IF(C302=1,$D$858*K302*L302,IF(C302=2,$D$859*K302*L302,IF(C302=3,$D$860*K302*L302,IF(C302=4,0,IF(C302=5,$D$862*K302*L302,IF(C302=6,$D$863*K302*L302,IF(C302=7,$D$864*K302*L302,"Incorrect Code")))))))</f>
        <v>Incorrect Code</v>
      </c>
      <c r="R302" s="58">
        <f t="shared" si="120"/>
        <v>0</v>
      </c>
      <c r="S302" s="97">
        <f t="shared" si="121"/>
        <v>0</v>
      </c>
      <c r="T302" s="97">
        <v>0</v>
      </c>
      <c r="U302" s="98">
        <f t="shared" si="122"/>
        <v>0</v>
      </c>
      <c r="V302" s="97"/>
      <c r="W302" s="58">
        <f t="shared" si="114"/>
        <v>0</v>
      </c>
      <c r="X302" s="58">
        <f t="shared" si="123"/>
        <v>0</v>
      </c>
      <c r="Y302" s="99" t="e">
        <f t="shared" si="124"/>
        <v>#DIV/0!</v>
      </c>
      <c r="Z302" s="99" t="e">
        <f t="shared" si="125"/>
        <v>#DIV/0!</v>
      </c>
      <c r="AA302" s="2"/>
      <c r="AB302" s="109" t="str">
        <f t="shared" si="126"/>
        <v xml:space="preserve"> </v>
      </c>
    </row>
    <row r="303" spans="1:28" s="10" customFormat="1" ht="23.45" customHeight="1">
      <c r="A303" s="95"/>
      <c r="B303" s="100"/>
      <c r="C303" s="2"/>
      <c r="D303" s="100"/>
      <c r="E303" s="102"/>
      <c r="F303" s="102"/>
      <c r="G303" s="100"/>
      <c r="H303" s="100"/>
      <c r="I303" s="113"/>
      <c r="J303" s="114"/>
      <c r="K303" s="96">
        <v>1</v>
      </c>
      <c r="L303" s="96">
        <v>1</v>
      </c>
      <c r="M303" s="110">
        <f t="shared" si="116"/>
        <v>0</v>
      </c>
      <c r="N303" s="58">
        <f t="shared" si="117"/>
        <v>0</v>
      </c>
      <c r="O303" s="58">
        <f t="shared" si="118"/>
        <v>0</v>
      </c>
      <c r="P303" s="58">
        <f t="shared" si="119"/>
        <v>0</v>
      </c>
      <c r="Q303" s="58" t="str">
        <f>IF(C303=1,$D$858*K303*L303,IF(C303=2,$D$859*K303*L303,IF(C303=3,$D$860*K303*L303,IF(C303=4,0,IF(C303=5,$D$862*K303*L303,IF(C303=6,$D$863*K303*L303,IF(C303=7,$D$864*K303*L303,"Incorrect Code")))))))</f>
        <v>Incorrect Code</v>
      </c>
      <c r="R303" s="58">
        <f t="shared" si="120"/>
        <v>0</v>
      </c>
      <c r="S303" s="97">
        <f t="shared" si="121"/>
        <v>0</v>
      </c>
      <c r="T303" s="97">
        <v>0</v>
      </c>
      <c r="U303" s="98">
        <f t="shared" si="122"/>
        <v>0</v>
      </c>
      <c r="V303" s="97">
        <f>0.15*M303</f>
        <v>0</v>
      </c>
      <c r="W303" s="58">
        <f t="shared" si="114"/>
        <v>0</v>
      </c>
      <c r="X303" s="58">
        <f t="shared" si="123"/>
        <v>0</v>
      </c>
      <c r="Y303" s="99" t="e">
        <f t="shared" si="124"/>
        <v>#DIV/0!</v>
      </c>
      <c r="Z303" s="99" t="e">
        <f t="shared" si="125"/>
        <v>#DIV/0!</v>
      </c>
      <c r="AA303" s="2"/>
      <c r="AB303" s="109" t="str">
        <f t="shared" si="126"/>
        <v xml:space="preserve"> </v>
      </c>
    </row>
    <row r="304" spans="1:28" s="10" customFormat="1" ht="23.25" customHeight="1">
      <c r="A304" s="95"/>
      <c r="B304" s="100"/>
      <c r="C304" s="2"/>
      <c r="D304" s="100"/>
      <c r="E304" s="102"/>
      <c r="F304" s="102"/>
      <c r="G304" s="100"/>
      <c r="H304" s="100"/>
      <c r="I304" s="113"/>
      <c r="J304" s="114"/>
      <c r="K304" s="96">
        <v>1</v>
      </c>
      <c r="L304" s="96">
        <v>1</v>
      </c>
      <c r="M304" s="110">
        <f t="shared" si="116"/>
        <v>0</v>
      </c>
      <c r="N304" s="58">
        <f t="shared" si="117"/>
        <v>0</v>
      </c>
      <c r="O304" s="58">
        <f t="shared" si="118"/>
        <v>0</v>
      </c>
      <c r="P304" s="58">
        <f t="shared" si="119"/>
        <v>0</v>
      </c>
      <c r="Q304" s="58" t="str">
        <f>IF(C304=1,$D$858*K304*L304,IF(C304=2,$D$859*K304*L304,IF(C304=3,$D$860*K304*L304,IF(C304=4,0,IF(C304=5,$D$862*K304*L304,IF(C304=6,$D$863*K304*L304,IF(C304=7,$D$864*K304*L304,"Incorrect Code")))))))</f>
        <v>Incorrect Code</v>
      </c>
      <c r="R304" s="58">
        <f t="shared" si="120"/>
        <v>0</v>
      </c>
      <c r="S304" s="97">
        <f t="shared" si="121"/>
        <v>0</v>
      </c>
      <c r="T304" s="97">
        <v>0</v>
      </c>
      <c r="U304" s="98">
        <f t="shared" si="122"/>
        <v>0</v>
      </c>
      <c r="V304" s="97">
        <f>0.15*M304</f>
        <v>0</v>
      </c>
      <c r="W304" s="58">
        <f t="shared" si="114"/>
        <v>0</v>
      </c>
      <c r="X304" s="58">
        <f t="shared" si="123"/>
        <v>0</v>
      </c>
      <c r="Y304" s="99" t="e">
        <f t="shared" si="124"/>
        <v>#DIV/0!</v>
      </c>
      <c r="Z304" s="99" t="e">
        <f t="shared" si="125"/>
        <v>#DIV/0!</v>
      </c>
      <c r="AA304" s="2"/>
      <c r="AB304" s="109" t="str">
        <f t="shared" si="126"/>
        <v xml:space="preserve"> </v>
      </c>
    </row>
    <row r="305" spans="1:28" s="10" customFormat="1" ht="23.25" customHeight="1">
      <c r="A305" s="95"/>
      <c r="B305" s="100"/>
      <c r="C305" s="112"/>
      <c r="D305" s="100"/>
      <c r="E305" s="102"/>
      <c r="F305" s="102"/>
      <c r="G305" s="100"/>
      <c r="H305" s="100"/>
      <c r="I305" s="113"/>
      <c r="J305" s="114"/>
      <c r="K305" s="96">
        <v>1</v>
      </c>
      <c r="L305" s="96">
        <v>1</v>
      </c>
      <c r="M305" s="110">
        <f t="shared" si="116"/>
        <v>0</v>
      </c>
      <c r="N305" s="58">
        <f t="shared" si="117"/>
        <v>0</v>
      </c>
      <c r="O305" s="58">
        <f t="shared" si="118"/>
        <v>0</v>
      </c>
      <c r="P305" s="58">
        <f t="shared" si="119"/>
        <v>0</v>
      </c>
      <c r="Q305" s="58" t="str">
        <f>IF(C305=1,$D$858*K305*L305,IF(C305=2,$D$859*K305*L305,IF(C305=3,$D$860*K305*L305,IF(C305=4,0,IF(C305=5,$D$862*K305*L305,IF(C305=6,$D$863*K305*L305,IF(C305=7,$D$864*K305*L305,"Incorrect Code")))))))</f>
        <v>Incorrect Code</v>
      </c>
      <c r="R305" s="58">
        <f t="shared" si="120"/>
        <v>0</v>
      </c>
      <c r="S305" s="97">
        <f t="shared" si="121"/>
        <v>0</v>
      </c>
      <c r="T305" s="97">
        <v>0</v>
      </c>
      <c r="U305" s="98">
        <f t="shared" si="122"/>
        <v>0</v>
      </c>
      <c r="V305" s="97"/>
      <c r="W305" s="58">
        <f t="shared" si="114"/>
        <v>0</v>
      </c>
      <c r="X305" s="58">
        <f t="shared" si="123"/>
        <v>0</v>
      </c>
      <c r="Y305" s="99" t="e">
        <f t="shared" si="124"/>
        <v>#DIV/0!</v>
      </c>
      <c r="Z305" s="99" t="e">
        <f t="shared" si="125"/>
        <v>#DIV/0!</v>
      </c>
      <c r="AA305" s="2"/>
      <c r="AB305" s="109" t="str">
        <f t="shared" si="126"/>
        <v xml:space="preserve"> </v>
      </c>
    </row>
    <row r="306" spans="1:28" s="10" customFormat="1" ht="23.45" customHeight="1">
      <c r="A306" s="95"/>
      <c r="B306" s="100"/>
      <c r="C306" s="2"/>
      <c r="D306" s="100"/>
      <c r="E306" s="102"/>
      <c r="F306" s="102"/>
      <c r="G306" s="100"/>
      <c r="H306" s="100"/>
      <c r="I306" s="113"/>
      <c r="J306" s="114"/>
      <c r="K306" s="96">
        <v>1</v>
      </c>
      <c r="L306" s="96">
        <v>1</v>
      </c>
      <c r="M306" s="110">
        <f t="shared" si="116"/>
        <v>0</v>
      </c>
      <c r="N306" s="58">
        <f t="shared" si="117"/>
        <v>0</v>
      </c>
      <c r="O306" s="58">
        <f t="shared" si="118"/>
        <v>0</v>
      </c>
      <c r="P306" s="58">
        <f t="shared" si="119"/>
        <v>0</v>
      </c>
      <c r="Q306" s="58" t="str">
        <f>IF(C306=1,$D$858*K306*L306,IF(C306=2,$D$859*K306*L306,IF(C306=3,$D$860*K306*L306,IF(C306=4,0,IF(C306=5,$D$862*K306*L306,IF(C306=6,$D$863*K306*L306,IF(C306=7,$D$864*K306*L306,"Incorrect Code")))))))</f>
        <v>Incorrect Code</v>
      </c>
      <c r="R306" s="58">
        <f t="shared" si="120"/>
        <v>0</v>
      </c>
      <c r="S306" s="97">
        <f t="shared" si="121"/>
        <v>0</v>
      </c>
      <c r="T306" s="97">
        <v>0</v>
      </c>
      <c r="U306" s="98">
        <f t="shared" si="122"/>
        <v>0</v>
      </c>
      <c r="V306" s="97">
        <f>0.15*M306</f>
        <v>0</v>
      </c>
      <c r="W306" s="58">
        <f t="shared" si="114"/>
        <v>0</v>
      </c>
      <c r="X306" s="58">
        <f t="shared" si="123"/>
        <v>0</v>
      </c>
      <c r="Y306" s="99" t="e">
        <f t="shared" si="124"/>
        <v>#DIV/0!</v>
      </c>
      <c r="Z306" s="99" t="e">
        <f t="shared" si="125"/>
        <v>#DIV/0!</v>
      </c>
      <c r="AA306" s="2"/>
      <c r="AB306" s="109" t="str">
        <f t="shared" si="126"/>
        <v xml:space="preserve"> </v>
      </c>
    </row>
    <row r="307" spans="1:28" s="10" customFormat="1" ht="23.25" customHeight="1">
      <c r="A307" s="95"/>
      <c r="B307" s="100"/>
      <c r="C307" s="2"/>
      <c r="D307" s="100"/>
      <c r="E307" s="102"/>
      <c r="F307" s="102"/>
      <c r="G307" s="100"/>
      <c r="H307" s="100"/>
      <c r="I307" s="113"/>
      <c r="J307" s="114"/>
      <c r="K307" s="96">
        <v>1</v>
      </c>
      <c r="L307" s="96">
        <v>1</v>
      </c>
      <c r="M307" s="110">
        <f t="shared" si="116"/>
        <v>0</v>
      </c>
      <c r="N307" s="58">
        <f t="shared" si="117"/>
        <v>0</v>
      </c>
      <c r="O307" s="58">
        <f t="shared" si="118"/>
        <v>0</v>
      </c>
      <c r="P307" s="58">
        <f t="shared" si="119"/>
        <v>0</v>
      </c>
      <c r="Q307" s="58" t="str">
        <f>IF(C307=1,$D$858*K307*L307,IF(C307=2,$D$859*K307*L307,IF(C307=3,$D$860*K307*L307,IF(C307=4,0,IF(C307=5,$D$862*K307*L307,IF(C307=6,$D$863*K307*L307,IF(C307=7,$D$864*K307*L307,"Incorrect Code")))))))</f>
        <v>Incorrect Code</v>
      </c>
      <c r="R307" s="58">
        <f t="shared" si="120"/>
        <v>0</v>
      </c>
      <c r="S307" s="97">
        <f t="shared" si="121"/>
        <v>0</v>
      </c>
      <c r="T307" s="97">
        <v>0</v>
      </c>
      <c r="U307" s="98">
        <f t="shared" si="122"/>
        <v>0</v>
      </c>
      <c r="V307" s="97">
        <f>0.15*M307</f>
        <v>0</v>
      </c>
      <c r="W307" s="58">
        <f t="shared" si="114"/>
        <v>0</v>
      </c>
      <c r="X307" s="58">
        <f t="shared" si="123"/>
        <v>0</v>
      </c>
      <c r="Y307" s="99" t="e">
        <f t="shared" si="124"/>
        <v>#DIV/0!</v>
      </c>
      <c r="Z307" s="99" t="e">
        <f t="shared" si="125"/>
        <v>#DIV/0!</v>
      </c>
      <c r="AA307" s="2"/>
      <c r="AB307" s="109" t="str">
        <f t="shared" si="126"/>
        <v xml:space="preserve"> </v>
      </c>
    </row>
    <row r="308" spans="1:28" s="10" customFormat="1" ht="23.25" customHeight="1">
      <c r="A308" s="95"/>
      <c r="B308" s="100"/>
      <c r="C308" s="112"/>
      <c r="D308" s="100"/>
      <c r="E308" s="102"/>
      <c r="F308" s="102"/>
      <c r="G308" s="100"/>
      <c r="H308" s="100"/>
      <c r="I308" s="113"/>
      <c r="J308" s="114"/>
      <c r="K308" s="96">
        <v>1</v>
      </c>
      <c r="L308" s="96">
        <v>1</v>
      </c>
      <c r="M308" s="110">
        <f t="shared" si="116"/>
        <v>0</v>
      </c>
      <c r="N308" s="58">
        <f t="shared" si="117"/>
        <v>0</v>
      </c>
      <c r="O308" s="58">
        <f t="shared" si="118"/>
        <v>0</v>
      </c>
      <c r="P308" s="58">
        <f t="shared" si="119"/>
        <v>0</v>
      </c>
      <c r="Q308" s="58" t="str">
        <f>IF(C308=1,$D$858*K308*L308,IF(C308=2,$D$859*K308*L308,IF(C308=3,$D$860*K308*L308,IF(C308=4,0,IF(C308=5,$D$862*K308*L308,IF(C308=6,$D$863*K308*L308,IF(C308=7,$D$864*K308*L308,"Incorrect Code")))))))</f>
        <v>Incorrect Code</v>
      </c>
      <c r="R308" s="58">
        <f t="shared" si="120"/>
        <v>0</v>
      </c>
      <c r="S308" s="97">
        <f t="shared" si="121"/>
        <v>0</v>
      </c>
      <c r="T308" s="97">
        <v>0</v>
      </c>
      <c r="U308" s="98">
        <f t="shared" si="122"/>
        <v>0</v>
      </c>
      <c r="V308" s="97">
        <f t="shared" ref="V308:V313" si="128">0.15*M308</f>
        <v>0</v>
      </c>
      <c r="W308" s="58">
        <f t="shared" si="114"/>
        <v>0</v>
      </c>
      <c r="X308" s="58">
        <f t="shared" si="123"/>
        <v>0</v>
      </c>
      <c r="Y308" s="99" t="e">
        <f t="shared" si="124"/>
        <v>#DIV/0!</v>
      </c>
      <c r="Z308" s="99" t="e">
        <f t="shared" si="125"/>
        <v>#DIV/0!</v>
      </c>
      <c r="AA308" s="2"/>
      <c r="AB308" s="109" t="str">
        <f t="shared" si="126"/>
        <v xml:space="preserve"> </v>
      </c>
    </row>
    <row r="309" spans="1:28" s="10" customFormat="1" ht="23.25" customHeight="1">
      <c r="A309" s="95"/>
      <c r="B309" s="100"/>
      <c r="C309" s="2"/>
      <c r="D309" s="100"/>
      <c r="E309" s="102"/>
      <c r="F309" s="102"/>
      <c r="G309" s="100"/>
      <c r="H309" s="100"/>
      <c r="I309" s="113"/>
      <c r="J309" s="114"/>
      <c r="K309" s="96">
        <v>1</v>
      </c>
      <c r="L309" s="96">
        <v>1</v>
      </c>
      <c r="M309" s="110">
        <f t="shared" si="116"/>
        <v>0</v>
      </c>
      <c r="N309" s="58">
        <f t="shared" si="117"/>
        <v>0</v>
      </c>
      <c r="O309" s="58">
        <f t="shared" si="118"/>
        <v>0</v>
      </c>
      <c r="P309" s="58">
        <f t="shared" si="119"/>
        <v>0</v>
      </c>
      <c r="Q309" s="58" t="str">
        <f>IF(C309=1,$D$858*K309*L309,IF(C309=2,$D$859*K309*L309,IF(C309=3,$D$860*K309*L309,IF(C309=4,0,IF(C309=5,$D$862*K309*L309,IF(C309=6,$D$863*K309*L309,IF(C309=7,$D$864*K309*L309,"Incorrect Code")))))))</f>
        <v>Incorrect Code</v>
      </c>
      <c r="R309" s="58">
        <f t="shared" si="120"/>
        <v>0</v>
      </c>
      <c r="S309" s="97">
        <f t="shared" si="121"/>
        <v>0</v>
      </c>
      <c r="T309" s="97">
        <v>0</v>
      </c>
      <c r="U309" s="98">
        <f t="shared" si="122"/>
        <v>0</v>
      </c>
      <c r="V309" s="97"/>
      <c r="W309" s="58">
        <f t="shared" si="114"/>
        <v>0</v>
      </c>
      <c r="X309" s="58">
        <f t="shared" si="123"/>
        <v>0</v>
      </c>
      <c r="Y309" s="99" t="e">
        <f t="shared" si="124"/>
        <v>#DIV/0!</v>
      </c>
      <c r="Z309" s="99" t="e">
        <f t="shared" si="125"/>
        <v>#DIV/0!</v>
      </c>
      <c r="AA309" s="2"/>
      <c r="AB309" s="109" t="str">
        <f t="shared" si="126"/>
        <v xml:space="preserve"> </v>
      </c>
    </row>
    <row r="310" spans="1:28" s="10" customFormat="1" ht="23.45" customHeight="1">
      <c r="A310" s="95"/>
      <c r="B310" s="100"/>
      <c r="C310" s="2"/>
      <c r="D310" s="100"/>
      <c r="E310" s="102"/>
      <c r="F310" s="102"/>
      <c r="G310" s="100"/>
      <c r="H310" s="100"/>
      <c r="I310" s="113"/>
      <c r="J310" s="114"/>
      <c r="K310" s="96">
        <v>1</v>
      </c>
      <c r="L310" s="96">
        <v>1</v>
      </c>
      <c r="M310" s="110">
        <f t="shared" si="116"/>
        <v>0</v>
      </c>
      <c r="N310" s="58">
        <f t="shared" si="117"/>
        <v>0</v>
      </c>
      <c r="O310" s="58">
        <f t="shared" si="118"/>
        <v>0</v>
      </c>
      <c r="P310" s="58">
        <f t="shared" si="119"/>
        <v>0</v>
      </c>
      <c r="Q310" s="58" t="str">
        <f>IF(C310=1,$D$858*K310*L310,IF(C310=2,$D$859*K310*L310,IF(C310=3,$D$860*K310*L310,IF(C310=4,0,IF(C310=5,$D$862*K310*L310,IF(C310=6,$D$863*K310*L310,IF(C310=7,$D$864*K310*L310,"Incorrect Code")))))))</f>
        <v>Incorrect Code</v>
      </c>
      <c r="R310" s="58">
        <f t="shared" si="120"/>
        <v>0</v>
      </c>
      <c r="S310" s="97">
        <f t="shared" si="121"/>
        <v>0</v>
      </c>
      <c r="T310" s="97">
        <v>0</v>
      </c>
      <c r="U310" s="98">
        <f t="shared" si="122"/>
        <v>0</v>
      </c>
      <c r="V310" s="97"/>
      <c r="W310" s="58">
        <f t="shared" si="114"/>
        <v>0</v>
      </c>
      <c r="X310" s="58">
        <f t="shared" si="123"/>
        <v>0</v>
      </c>
      <c r="Y310" s="99" t="e">
        <f t="shared" si="124"/>
        <v>#DIV/0!</v>
      </c>
      <c r="Z310" s="99" t="e">
        <f t="shared" si="125"/>
        <v>#DIV/0!</v>
      </c>
      <c r="AA310" s="2"/>
      <c r="AB310" s="109" t="str">
        <f t="shared" si="126"/>
        <v xml:space="preserve"> </v>
      </c>
    </row>
    <row r="311" spans="1:28" s="10" customFormat="1" ht="23.25" customHeight="1">
      <c r="A311" s="95"/>
      <c r="B311" s="100"/>
      <c r="C311" s="112"/>
      <c r="D311" s="100"/>
      <c r="E311" s="102"/>
      <c r="F311" s="102"/>
      <c r="G311" s="100"/>
      <c r="H311" s="100"/>
      <c r="I311" s="113"/>
      <c r="J311" s="114"/>
      <c r="K311" s="96">
        <v>1</v>
      </c>
      <c r="L311" s="96">
        <v>1</v>
      </c>
      <c r="M311" s="110">
        <f t="shared" si="116"/>
        <v>0</v>
      </c>
      <c r="N311" s="58">
        <f t="shared" si="117"/>
        <v>0</v>
      </c>
      <c r="O311" s="58">
        <f t="shared" si="118"/>
        <v>0</v>
      </c>
      <c r="P311" s="58">
        <f t="shared" si="119"/>
        <v>0</v>
      </c>
      <c r="Q311" s="58" t="str">
        <f>IF(C311=1,$D$858*K311*L311,IF(C311=2,$D$859*K311*L311,IF(C311=3,$D$860*K311*L311,IF(C311=4,0,IF(C311=5,$D$862*K311*L311,IF(C311=6,$D$863*K311*L311,IF(C311=7,$D$864*K311*L311,"Incorrect Code")))))))</f>
        <v>Incorrect Code</v>
      </c>
      <c r="R311" s="58">
        <f t="shared" si="120"/>
        <v>0</v>
      </c>
      <c r="S311" s="97">
        <f t="shared" si="121"/>
        <v>0</v>
      </c>
      <c r="T311" s="97">
        <v>0</v>
      </c>
      <c r="U311" s="98">
        <f t="shared" si="122"/>
        <v>0</v>
      </c>
      <c r="V311" s="97"/>
      <c r="W311" s="58">
        <f t="shared" si="114"/>
        <v>0</v>
      </c>
      <c r="X311" s="58">
        <f t="shared" si="123"/>
        <v>0</v>
      </c>
      <c r="Y311" s="99" t="e">
        <f t="shared" si="124"/>
        <v>#DIV/0!</v>
      </c>
      <c r="Z311" s="99" t="e">
        <f t="shared" si="125"/>
        <v>#DIV/0!</v>
      </c>
      <c r="AA311" s="2"/>
      <c r="AB311" s="109" t="str">
        <f t="shared" si="126"/>
        <v xml:space="preserve"> </v>
      </c>
    </row>
    <row r="312" spans="1:28" s="10" customFormat="1" ht="23.45" customHeight="1">
      <c r="A312" s="95"/>
      <c r="B312" s="100"/>
      <c r="C312" s="2"/>
      <c r="D312" s="100"/>
      <c r="E312" s="102"/>
      <c r="F312" s="102"/>
      <c r="G312" s="100"/>
      <c r="H312" s="100"/>
      <c r="I312" s="113"/>
      <c r="J312" s="114"/>
      <c r="K312" s="96">
        <v>1</v>
      </c>
      <c r="L312" s="96">
        <v>1</v>
      </c>
      <c r="M312" s="110">
        <f t="shared" si="116"/>
        <v>0</v>
      </c>
      <c r="N312" s="58">
        <f t="shared" si="117"/>
        <v>0</v>
      </c>
      <c r="O312" s="58">
        <f t="shared" si="118"/>
        <v>0</v>
      </c>
      <c r="P312" s="58">
        <f t="shared" si="119"/>
        <v>0</v>
      </c>
      <c r="Q312" s="58" t="str">
        <f>IF(C312=1,$D$858*K312*L312,IF(C312=2,$D$859*K312*L312,IF(C312=3,$D$860*K312*L312,IF(C312=4,0,IF(C312=5,$D$862*K312*L312,IF(C312=6,$D$863*K312*L312,IF(C312=7,$D$864*K312*L312,"Incorrect Code")))))))</f>
        <v>Incorrect Code</v>
      </c>
      <c r="R312" s="58">
        <f t="shared" si="120"/>
        <v>0</v>
      </c>
      <c r="S312" s="97">
        <f t="shared" si="121"/>
        <v>0</v>
      </c>
      <c r="T312" s="97">
        <v>0</v>
      </c>
      <c r="U312" s="98">
        <f t="shared" si="122"/>
        <v>0</v>
      </c>
      <c r="V312" s="97">
        <f>0.15*M312</f>
        <v>0</v>
      </c>
      <c r="W312" s="58">
        <f t="shared" si="114"/>
        <v>0</v>
      </c>
      <c r="X312" s="58">
        <f t="shared" si="123"/>
        <v>0</v>
      </c>
      <c r="Y312" s="99" t="e">
        <f t="shared" si="124"/>
        <v>#DIV/0!</v>
      </c>
      <c r="Z312" s="99" t="e">
        <f t="shared" si="125"/>
        <v>#DIV/0!</v>
      </c>
      <c r="AA312" s="2"/>
      <c r="AB312" s="109" t="str">
        <f t="shared" si="126"/>
        <v xml:space="preserve"> </v>
      </c>
    </row>
    <row r="313" spans="1:28" s="10" customFormat="1" ht="23.25" customHeight="1">
      <c r="A313" s="95"/>
      <c r="B313" s="100"/>
      <c r="C313" s="2"/>
      <c r="D313" s="100"/>
      <c r="E313" s="102"/>
      <c r="F313" s="102"/>
      <c r="G313" s="100"/>
      <c r="H313" s="100"/>
      <c r="I313" s="113"/>
      <c r="J313" s="114"/>
      <c r="K313" s="96">
        <v>1</v>
      </c>
      <c r="L313" s="96">
        <v>1</v>
      </c>
      <c r="M313" s="110">
        <f t="shared" si="116"/>
        <v>0</v>
      </c>
      <c r="N313" s="58">
        <f t="shared" si="117"/>
        <v>0</v>
      </c>
      <c r="O313" s="58">
        <f t="shared" si="118"/>
        <v>0</v>
      </c>
      <c r="P313" s="58">
        <f t="shared" si="119"/>
        <v>0</v>
      </c>
      <c r="Q313" s="58" t="str">
        <f>IF(C313=1,$D$858*K313*L313,IF(C313=2,$D$859*K313*L313,IF(C313=3,$D$860*K313*L313,IF(C313=4,0,IF(C313=5,$D$862*K313*L313,IF(C313=6,$D$863*K313*L313,IF(C313=7,$D$864*K313*L313,"Incorrect Code")))))))</f>
        <v>Incorrect Code</v>
      </c>
      <c r="R313" s="58">
        <f t="shared" si="120"/>
        <v>0</v>
      </c>
      <c r="S313" s="97">
        <f t="shared" si="121"/>
        <v>0</v>
      </c>
      <c r="T313" s="97">
        <v>0</v>
      </c>
      <c r="U313" s="98">
        <f t="shared" si="122"/>
        <v>0</v>
      </c>
      <c r="V313" s="97">
        <f>0.15*M313</f>
        <v>0</v>
      </c>
      <c r="W313" s="58">
        <f t="shared" si="114"/>
        <v>0</v>
      </c>
      <c r="X313" s="58">
        <f t="shared" si="123"/>
        <v>0</v>
      </c>
      <c r="Y313" s="99" t="e">
        <f t="shared" si="124"/>
        <v>#DIV/0!</v>
      </c>
      <c r="Z313" s="99" t="e">
        <f t="shared" si="125"/>
        <v>#DIV/0!</v>
      </c>
      <c r="AA313" s="2"/>
      <c r="AB313" s="109" t="str">
        <f t="shared" si="126"/>
        <v xml:space="preserve"> </v>
      </c>
    </row>
    <row r="314" spans="1:28" s="10" customFormat="1" ht="23.25" customHeight="1">
      <c r="A314" s="95"/>
      <c r="B314" s="100"/>
      <c r="C314" s="112"/>
      <c r="D314" s="100"/>
      <c r="E314" s="102"/>
      <c r="F314" s="102"/>
      <c r="G314" s="100"/>
      <c r="H314" s="100"/>
      <c r="I314" s="113"/>
      <c r="J314" s="114"/>
      <c r="K314" s="96">
        <v>1</v>
      </c>
      <c r="L314" s="96">
        <v>1</v>
      </c>
      <c r="M314" s="110">
        <f t="shared" si="116"/>
        <v>0</v>
      </c>
      <c r="N314" s="58">
        <f t="shared" si="117"/>
        <v>0</v>
      </c>
      <c r="O314" s="58">
        <f t="shared" si="118"/>
        <v>0</v>
      </c>
      <c r="P314" s="58">
        <f t="shared" si="119"/>
        <v>0</v>
      </c>
      <c r="Q314" s="58" t="str">
        <f>IF(C314=1,$D$858*K314*L314,IF(C314=2,$D$859*K314*L314,IF(C314=3,$D$860*K314*L314,IF(C314=4,0,IF(C314=5,$D$862*K314*L314,IF(C314=6,$D$863*K314*L314,IF(C314=7,$D$864*K314*L314,"Incorrect Code")))))))</f>
        <v>Incorrect Code</v>
      </c>
      <c r="R314" s="58">
        <f t="shared" si="120"/>
        <v>0</v>
      </c>
      <c r="S314" s="97">
        <f t="shared" si="121"/>
        <v>0</v>
      </c>
      <c r="T314" s="97">
        <v>0</v>
      </c>
      <c r="U314" s="98">
        <f t="shared" si="122"/>
        <v>0</v>
      </c>
      <c r="V314" s="97"/>
      <c r="W314" s="58">
        <f t="shared" si="114"/>
        <v>0</v>
      </c>
      <c r="X314" s="58">
        <f t="shared" si="123"/>
        <v>0</v>
      </c>
      <c r="Y314" s="99" t="e">
        <f t="shared" si="124"/>
        <v>#DIV/0!</v>
      </c>
      <c r="Z314" s="99" t="e">
        <f t="shared" si="125"/>
        <v>#DIV/0!</v>
      </c>
      <c r="AA314" s="2"/>
      <c r="AB314" s="109" t="str">
        <f t="shared" si="126"/>
        <v xml:space="preserve"> </v>
      </c>
    </row>
    <row r="315" spans="1:28" s="10" customFormat="1" ht="23.45" customHeight="1">
      <c r="A315" s="95"/>
      <c r="B315" s="100"/>
      <c r="C315" s="2"/>
      <c r="D315" s="100"/>
      <c r="E315" s="102"/>
      <c r="F315" s="102"/>
      <c r="G315" s="100"/>
      <c r="H315" s="100"/>
      <c r="I315" s="113"/>
      <c r="J315" s="114"/>
      <c r="K315" s="96">
        <v>1</v>
      </c>
      <c r="L315" s="96">
        <v>1</v>
      </c>
      <c r="M315" s="110">
        <f t="shared" si="116"/>
        <v>0</v>
      </c>
      <c r="N315" s="58">
        <f t="shared" si="117"/>
        <v>0</v>
      </c>
      <c r="O315" s="58">
        <f t="shared" si="118"/>
        <v>0</v>
      </c>
      <c r="P315" s="58">
        <f t="shared" si="119"/>
        <v>0</v>
      </c>
      <c r="Q315" s="58" t="str">
        <f>IF(C315=1,$D$858*K315*L315,IF(C315=2,$D$859*K315*L315,IF(C315=3,$D$860*K315*L315,IF(C315=4,0,IF(C315=5,$D$862*K315*L315,IF(C315=6,$D$863*K315*L315,IF(C315=7,$D$864*K315*L315,"Incorrect Code")))))))</f>
        <v>Incorrect Code</v>
      </c>
      <c r="R315" s="58">
        <f t="shared" si="120"/>
        <v>0</v>
      </c>
      <c r="S315" s="97">
        <f t="shared" si="121"/>
        <v>0</v>
      </c>
      <c r="T315" s="97">
        <v>0</v>
      </c>
      <c r="U315" s="98">
        <f t="shared" si="122"/>
        <v>0</v>
      </c>
      <c r="V315" s="97">
        <f>0.15*M315</f>
        <v>0</v>
      </c>
      <c r="W315" s="58">
        <f t="shared" si="114"/>
        <v>0</v>
      </c>
      <c r="X315" s="58">
        <f t="shared" si="123"/>
        <v>0</v>
      </c>
      <c r="Y315" s="99" t="e">
        <f t="shared" si="124"/>
        <v>#DIV/0!</v>
      </c>
      <c r="Z315" s="99" t="e">
        <f t="shared" si="125"/>
        <v>#DIV/0!</v>
      </c>
      <c r="AA315" s="2"/>
      <c r="AB315" s="109" t="str">
        <f t="shared" si="126"/>
        <v xml:space="preserve"> </v>
      </c>
    </row>
    <row r="316" spans="1:28" s="10" customFormat="1" ht="23.25" customHeight="1">
      <c r="A316" s="95"/>
      <c r="B316" s="100"/>
      <c r="C316" s="2"/>
      <c r="D316" s="100"/>
      <c r="E316" s="102"/>
      <c r="F316" s="102"/>
      <c r="G316" s="100"/>
      <c r="H316" s="100"/>
      <c r="I316" s="113"/>
      <c r="J316" s="114"/>
      <c r="K316" s="96">
        <v>1</v>
      </c>
      <c r="L316" s="96">
        <v>1</v>
      </c>
      <c r="M316" s="110">
        <f t="shared" si="116"/>
        <v>0</v>
      </c>
      <c r="N316" s="58">
        <f t="shared" si="117"/>
        <v>0</v>
      </c>
      <c r="O316" s="58">
        <f t="shared" si="118"/>
        <v>0</v>
      </c>
      <c r="P316" s="58">
        <f t="shared" si="119"/>
        <v>0</v>
      </c>
      <c r="Q316" s="58" t="str">
        <f>IF(C316=1,$D$858*K316*L316,IF(C316=2,$D$859*K316*L316,IF(C316=3,$D$860*K316*L316,IF(C316=4,0,IF(C316=5,$D$862*K316*L316,IF(C316=6,$D$863*K316*L316,IF(C316=7,$D$864*K316*L316,"Incorrect Code")))))))</f>
        <v>Incorrect Code</v>
      </c>
      <c r="R316" s="58">
        <f t="shared" si="120"/>
        <v>0</v>
      </c>
      <c r="S316" s="97">
        <f t="shared" si="121"/>
        <v>0</v>
      </c>
      <c r="T316" s="97">
        <v>0</v>
      </c>
      <c r="U316" s="98">
        <f t="shared" si="122"/>
        <v>0</v>
      </c>
      <c r="V316" s="97">
        <f>0.15*M316</f>
        <v>0</v>
      </c>
      <c r="W316" s="58">
        <f t="shared" si="114"/>
        <v>0</v>
      </c>
      <c r="X316" s="58">
        <f t="shared" si="123"/>
        <v>0</v>
      </c>
      <c r="Y316" s="99" t="e">
        <f t="shared" si="124"/>
        <v>#DIV/0!</v>
      </c>
      <c r="Z316" s="99" t="e">
        <f t="shared" si="125"/>
        <v>#DIV/0!</v>
      </c>
      <c r="AA316" s="2"/>
      <c r="AB316" s="109" t="str">
        <f t="shared" si="126"/>
        <v xml:space="preserve"> </v>
      </c>
    </row>
    <row r="317" spans="1:28" s="10" customFormat="1" ht="23.25" customHeight="1">
      <c r="A317" s="95"/>
      <c r="B317" s="100"/>
      <c r="C317" s="112"/>
      <c r="D317" s="100"/>
      <c r="E317" s="102"/>
      <c r="F317" s="102"/>
      <c r="G317" s="100"/>
      <c r="H317" s="100"/>
      <c r="I317" s="113"/>
      <c r="J317" s="114"/>
      <c r="K317" s="96">
        <v>1</v>
      </c>
      <c r="L317" s="96">
        <v>1</v>
      </c>
      <c r="M317" s="110">
        <f t="shared" si="116"/>
        <v>0</v>
      </c>
      <c r="N317" s="58">
        <f t="shared" si="117"/>
        <v>0</v>
      </c>
      <c r="O317" s="58">
        <f t="shared" si="118"/>
        <v>0</v>
      </c>
      <c r="P317" s="58">
        <f t="shared" si="119"/>
        <v>0</v>
      </c>
      <c r="Q317" s="58" t="str">
        <f>IF(C317=1,$D$858*K317*L317,IF(C317=2,$D$859*K317*L317,IF(C317=3,$D$860*K317*L317,IF(C317=4,0,IF(C317=5,$D$862*K317*L317,IF(C317=6,$D$863*K317*L317,IF(C317=7,$D$864*K317*L317,"Incorrect Code")))))))</f>
        <v>Incorrect Code</v>
      </c>
      <c r="R317" s="58">
        <f t="shared" si="120"/>
        <v>0</v>
      </c>
      <c r="S317" s="97">
        <f t="shared" si="121"/>
        <v>0</v>
      </c>
      <c r="T317" s="97">
        <v>0</v>
      </c>
      <c r="U317" s="98">
        <f t="shared" si="122"/>
        <v>0</v>
      </c>
      <c r="V317" s="97">
        <f t="shared" ref="V317:V322" si="129">0.15*M317</f>
        <v>0</v>
      </c>
      <c r="W317" s="58">
        <f t="shared" si="114"/>
        <v>0</v>
      </c>
      <c r="X317" s="58">
        <f t="shared" si="123"/>
        <v>0</v>
      </c>
      <c r="Y317" s="99" t="e">
        <f t="shared" si="124"/>
        <v>#DIV/0!</v>
      </c>
      <c r="Z317" s="99" t="e">
        <f t="shared" si="125"/>
        <v>#DIV/0!</v>
      </c>
      <c r="AA317" s="2"/>
      <c r="AB317" s="109" t="str">
        <f t="shared" si="126"/>
        <v xml:space="preserve"> </v>
      </c>
    </row>
    <row r="318" spans="1:28" s="10" customFormat="1" ht="23.25" customHeight="1">
      <c r="A318" s="95"/>
      <c r="B318" s="100"/>
      <c r="C318" s="2"/>
      <c r="D318" s="100"/>
      <c r="E318" s="102"/>
      <c r="F318" s="102"/>
      <c r="G318" s="100"/>
      <c r="H318" s="100"/>
      <c r="I318" s="113"/>
      <c r="J318" s="114"/>
      <c r="K318" s="96">
        <v>1</v>
      </c>
      <c r="L318" s="96">
        <v>1</v>
      </c>
      <c r="M318" s="110">
        <f t="shared" si="116"/>
        <v>0</v>
      </c>
      <c r="N318" s="58">
        <f t="shared" si="117"/>
        <v>0</v>
      </c>
      <c r="O318" s="58">
        <f t="shared" si="118"/>
        <v>0</v>
      </c>
      <c r="P318" s="58">
        <f t="shared" si="119"/>
        <v>0</v>
      </c>
      <c r="Q318" s="58" t="str">
        <f>IF(C318=1,$D$858*K318*L318,IF(C318=2,$D$859*K318*L318,IF(C318=3,$D$860*K318*L318,IF(C318=4,0,IF(C318=5,$D$862*K318*L318,IF(C318=6,$D$863*K318*L318,IF(C318=7,$D$864*K318*L318,"Incorrect Code")))))))</f>
        <v>Incorrect Code</v>
      </c>
      <c r="R318" s="58">
        <f t="shared" si="120"/>
        <v>0</v>
      </c>
      <c r="S318" s="97">
        <f t="shared" si="121"/>
        <v>0</v>
      </c>
      <c r="T318" s="97">
        <v>0</v>
      </c>
      <c r="U318" s="98">
        <f t="shared" si="122"/>
        <v>0</v>
      </c>
      <c r="V318" s="97"/>
      <c r="W318" s="58">
        <f t="shared" si="114"/>
        <v>0</v>
      </c>
      <c r="X318" s="58">
        <f t="shared" si="123"/>
        <v>0</v>
      </c>
      <c r="Y318" s="99" t="e">
        <f t="shared" si="124"/>
        <v>#DIV/0!</v>
      </c>
      <c r="Z318" s="99" t="e">
        <f t="shared" si="125"/>
        <v>#DIV/0!</v>
      </c>
      <c r="AA318" s="2"/>
      <c r="AB318" s="109" t="str">
        <f t="shared" si="126"/>
        <v xml:space="preserve"> </v>
      </c>
    </row>
    <row r="319" spans="1:28" s="10" customFormat="1" ht="23.45" customHeight="1">
      <c r="A319" s="95"/>
      <c r="B319" s="100"/>
      <c r="C319" s="2"/>
      <c r="D319" s="100"/>
      <c r="E319" s="102"/>
      <c r="F319" s="102"/>
      <c r="G319" s="100"/>
      <c r="H319" s="100"/>
      <c r="I319" s="113"/>
      <c r="J319" s="114"/>
      <c r="K319" s="96">
        <v>1</v>
      </c>
      <c r="L319" s="96">
        <v>1</v>
      </c>
      <c r="M319" s="110">
        <f t="shared" si="116"/>
        <v>0</v>
      </c>
      <c r="N319" s="58">
        <f t="shared" si="117"/>
        <v>0</v>
      </c>
      <c r="O319" s="58">
        <f t="shared" si="118"/>
        <v>0</v>
      </c>
      <c r="P319" s="58">
        <f t="shared" si="119"/>
        <v>0</v>
      </c>
      <c r="Q319" s="58" t="str">
        <f>IF(C319=1,$D$858*K319*L319,IF(C319=2,$D$859*K319*L319,IF(C319=3,$D$860*K319*L319,IF(C319=4,0,IF(C319=5,$D$862*K319*L319,IF(C319=6,$D$863*K319*L319,IF(C319=7,$D$864*K319*L319,"Incorrect Code")))))))</f>
        <v>Incorrect Code</v>
      </c>
      <c r="R319" s="58">
        <f t="shared" si="120"/>
        <v>0</v>
      </c>
      <c r="S319" s="97">
        <f t="shared" si="121"/>
        <v>0</v>
      </c>
      <c r="T319" s="97">
        <v>0</v>
      </c>
      <c r="U319" s="98">
        <f t="shared" si="122"/>
        <v>0</v>
      </c>
      <c r="V319" s="97"/>
      <c r="W319" s="58">
        <f t="shared" si="114"/>
        <v>0</v>
      </c>
      <c r="X319" s="58">
        <f t="shared" si="123"/>
        <v>0</v>
      </c>
      <c r="Y319" s="99" t="e">
        <f t="shared" si="124"/>
        <v>#DIV/0!</v>
      </c>
      <c r="Z319" s="99" t="e">
        <f t="shared" si="125"/>
        <v>#DIV/0!</v>
      </c>
      <c r="AA319" s="2"/>
      <c r="AB319" s="109" t="str">
        <f t="shared" si="126"/>
        <v xml:space="preserve"> </v>
      </c>
    </row>
    <row r="320" spans="1:28" s="10" customFormat="1" ht="23.25" customHeight="1">
      <c r="A320" s="95"/>
      <c r="B320" s="100"/>
      <c r="C320" s="112"/>
      <c r="D320" s="100"/>
      <c r="E320" s="102"/>
      <c r="F320" s="102"/>
      <c r="G320" s="100"/>
      <c r="H320" s="100"/>
      <c r="I320" s="113"/>
      <c r="J320" s="114"/>
      <c r="K320" s="96">
        <v>1</v>
      </c>
      <c r="L320" s="96">
        <v>1</v>
      </c>
      <c r="M320" s="110">
        <f t="shared" si="116"/>
        <v>0</v>
      </c>
      <c r="N320" s="58">
        <f t="shared" si="117"/>
        <v>0</v>
      </c>
      <c r="O320" s="58">
        <f t="shared" si="118"/>
        <v>0</v>
      </c>
      <c r="P320" s="58">
        <f t="shared" si="119"/>
        <v>0</v>
      </c>
      <c r="Q320" s="58" t="str">
        <f>IF(C320=1,$D$858*K320*L320,IF(C320=2,$D$859*K320*L320,IF(C320=3,$D$860*K320*L320,IF(C320=4,0,IF(C320=5,$D$862*K320*L320,IF(C320=6,$D$863*K320*L320,IF(C320=7,$D$864*K320*L320,"Incorrect Code")))))))</f>
        <v>Incorrect Code</v>
      </c>
      <c r="R320" s="58">
        <f t="shared" si="120"/>
        <v>0</v>
      </c>
      <c r="S320" s="97">
        <f t="shared" si="121"/>
        <v>0</v>
      </c>
      <c r="T320" s="97">
        <v>0</v>
      </c>
      <c r="U320" s="98">
        <f t="shared" si="122"/>
        <v>0</v>
      </c>
      <c r="V320" s="97"/>
      <c r="W320" s="58">
        <f t="shared" si="114"/>
        <v>0</v>
      </c>
      <c r="X320" s="58">
        <f t="shared" si="123"/>
        <v>0</v>
      </c>
      <c r="Y320" s="99" t="e">
        <f t="shared" si="124"/>
        <v>#DIV/0!</v>
      </c>
      <c r="Z320" s="99" t="e">
        <f t="shared" si="125"/>
        <v>#DIV/0!</v>
      </c>
      <c r="AA320" s="2"/>
      <c r="AB320" s="109" t="str">
        <f t="shared" si="126"/>
        <v xml:space="preserve"> </v>
      </c>
    </row>
    <row r="321" spans="1:28" s="10" customFormat="1" ht="23.45" customHeight="1">
      <c r="A321" s="95"/>
      <c r="B321" s="100"/>
      <c r="C321" s="2"/>
      <c r="D321" s="100"/>
      <c r="E321" s="102"/>
      <c r="F321" s="102"/>
      <c r="G321" s="100"/>
      <c r="H321" s="100"/>
      <c r="I321" s="113"/>
      <c r="J321" s="114"/>
      <c r="K321" s="96">
        <v>1</v>
      </c>
      <c r="L321" s="96">
        <v>1</v>
      </c>
      <c r="M321" s="110">
        <f t="shared" si="116"/>
        <v>0</v>
      </c>
      <c r="N321" s="58">
        <f t="shared" si="117"/>
        <v>0</v>
      </c>
      <c r="O321" s="58">
        <f t="shared" si="118"/>
        <v>0</v>
      </c>
      <c r="P321" s="58">
        <f t="shared" si="119"/>
        <v>0</v>
      </c>
      <c r="Q321" s="58" t="str">
        <f>IF(C321=1,$D$858*K321*L321,IF(C321=2,$D$859*K321*L321,IF(C321=3,$D$860*K321*L321,IF(C321=4,0,IF(C321=5,$D$862*K321*L321,IF(C321=6,$D$863*K321*L321,IF(C321=7,$D$864*K321*L321,"Incorrect Code")))))))</f>
        <v>Incorrect Code</v>
      </c>
      <c r="R321" s="58">
        <f t="shared" si="120"/>
        <v>0</v>
      </c>
      <c r="S321" s="97">
        <f t="shared" si="121"/>
        <v>0</v>
      </c>
      <c r="T321" s="97">
        <v>0</v>
      </c>
      <c r="U321" s="98">
        <f t="shared" si="122"/>
        <v>0</v>
      </c>
      <c r="V321" s="97">
        <f>0.15*M321</f>
        <v>0</v>
      </c>
      <c r="W321" s="58">
        <f t="shared" si="114"/>
        <v>0</v>
      </c>
      <c r="X321" s="58">
        <f t="shared" si="123"/>
        <v>0</v>
      </c>
      <c r="Y321" s="99" t="e">
        <f t="shared" si="124"/>
        <v>#DIV/0!</v>
      </c>
      <c r="Z321" s="99" t="e">
        <f t="shared" si="125"/>
        <v>#DIV/0!</v>
      </c>
      <c r="AA321" s="2"/>
      <c r="AB321" s="109" t="str">
        <f t="shared" si="126"/>
        <v xml:space="preserve"> </v>
      </c>
    </row>
    <row r="322" spans="1:28" s="10" customFormat="1" ht="23.25" customHeight="1">
      <c r="A322" s="95"/>
      <c r="B322" s="100"/>
      <c r="C322" s="2"/>
      <c r="D322" s="100"/>
      <c r="E322" s="102"/>
      <c r="F322" s="102"/>
      <c r="G322" s="100"/>
      <c r="H322" s="100"/>
      <c r="I322" s="113"/>
      <c r="J322" s="114"/>
      <c r="K322" s="96">
        <v>1</v>
      </c>
      <c r="L322" s="96">
        <v>1</v>
      </c>
      <c r="M322" s="110">
        <f t="shared" si="116"/>
        <v>0</v>
      </c>
      <c r="N322" s="58">
        <f t="shared" si="117"/>
        <v>0</v>
      </c>
      <c r="O322" s="58">
        <f t="shared" si="118"/>
        <v>0</v>
      </c>
      <c r="P322" s="58">
        <f t="shared" si="119"/>
        <v>0</v>
      </c>
      <c r="Q322" s="58" t="str">
        <f>IF(C322=1,$D$858*K322*L322,IF(C322=2,$D$859*K322*L322,IF(C322=3,$D$860*K322*L322,IF(C322=4,0,IF(C322=5,$D$862*K322*L322,IF(C322=6,$D$863*K322*L322,IF(C322=7,$D$864*K322*L322,"Incorrect Code")))))))</f>
        <v>Incorrect Code</v>
      </c>
      <c r="R322" s="58">
        <f t="shared" si="120"/>
        <v>0</v>
      </c>
      <c r="S322" s="97">
        <f t="shared" si="121"/>
        <v>0</v>
      </c>
      <c r="T322" s="97">
        <v>0</v>
      </c>
      <c r="U322" s="98">
        <f t="shared" si="122"/>
        <v>0</v>
      </c>
      <c r="V322" s="97">
        <f>0.15*M322</f>
        <v>0</v>
      </c>
      <c r="W322" s="58">
        <f t="shared" si="114"/>
        <v>0</v>
      </c>
      <c r="X322" s="58">
        <f t="shared" si="123"/>
        <v>0</v>
      </c>
      <c r="Y322" s="99" t="e">
        <f t="shared" si="124"/>
        <v>#DIV/0!</v>
      </c>
      <c r="Z322" s="99" t="e">
        <f t="shared" si="125"/>
        <v>#DIV/0!</v>
      </c>
      <c r="AA322" s="2"/>
      <c r="AB322" s="109" t="str">
        <f t="shared" si="126"/>
        <v xml:space="preserve"> </v>
      </c>
    </row>
    <row r="323" spans="1:28" s="10" customFormat="1" ht="23.45" customHeight="1">
      <c r="A323" s="95"/>
      <c r="B323" s="100"/>
      <c r="C323" s="2"/>
      <c r="D323" s="100"/>
      <c r="E323" s="102"/>
      <c r="F323" s="102"/>
      <c r="G323" s="100"/>
      <c r="H323" s="100"/>
      <c r="I323" s="113"/>
      <c r="J323" s="114"/>
      <c r="K323" s="96">
        <v>1</v>
      </c>
      <c r="L323" s="96">
        <v>1</v>
      </c>
      <c r="M323" s="110">
        <f t="shared" si="116"/>
        <v>0</v>
      </c>
      <c r="N323" s="58">
        <f t="shared" si="117"/>
        <v>0</v>
      </c>
      <c r="O323" s="58">
        <f t="shared" si="118"/>
        <v>0</v>
      </c>
      <c r="P323" s="58">
        <f t="shared" si="119"/>
        <v>0</v>
      </c>
      <c r="Q323" s="58" t="str">
        <f>IF(C323=1,$D$858*K323*L323,IF(C323=2,$D$859*K323*L323,IF(C323=3,$D$860*K323*L323,IF(C323=4,0,IF(C323=5,$D$862*K323*L323,IF(C323=6,$D$863*K323*L323,IF(C323=7,$D$864*K323*L323,"Incorrect Code")))))))</f>
        <v>Incorrect Code</v>
      </c>
      <c r="R323" s="58">
        <f t="shared" si="120"/>
        <v>0</v>
      </c>
      <c r="S323" s="97">
        <f t="shared" si="121"/>
        <v>0</v>
      </c>
      <c r="T323" s="97">
        <v>0</v>
      </c>
      <c r="U323" s="98">
        <f t="shared" si="122"/>
        <v>0</v>
      </c>
      <c r="V323" s="97"/>
      <c r="W323" s="58">
        <f t="shared" ref="W323:W386" si="130">SUM(N323:V323)</f>
        <v>0</v>
      </c>
      <c r="X323" s="58">
        <f t="shared" si="123"/>
        <v>0</v>
      </c>
      <c r="Y323" s="99" t="e">
        <f t="shared" si="124"/>
        <v>#DIV/0!</v>
      </c>
      <c r="Z323" s="99" t="e">
        <f t="shared" si="125"/>
        <v>#DIV/0!</v>
      </c>
      <c r="AA323" s="2"/>
      <c r="AB323" s="109" t="str">
        <f t="shared" si="126"/>
        <v xml:space="preserve"> </v>
      </c>
    </row>
    <row r="324" spans="1:28" s="10" customFormat="1" ht="23.45" customHeight="1">
      <c r="A324" s="95"/>
      <c r="B324" s="100"/>
      <c r="C324" s="2"/>
      <c r="D324" s="100"/>
      <c r="E324" s="100"/>
      <c r="F324" s="100"/>
      <c r="G324" s="101"/>
      <c r="H324" s="100"/>
      <c r="I324" s="113"/>
      <c r="J324" s="114"/>
      <c r="K324" s="96">
        <v>1</v>
      </c>
      <c r="L324" s="96">
        <v>1</v>
      </c>
      <c r="M324" s="111">
        <f t="shared" si="116"/>
        <v>0</v>
      </c>
      <c r="N324" s="58">
        <f t="shared" si="117"/>
        <v>0</v>
      </c>
      <c r="O324" s="58">
        <f t="shared" si="118"/>
        <v>0</v>
      </c>
      <c r="P324" s="58">
        <f t="shared" si="119"/>
        <v>0</v>
      </c>
      <c r="Q324" s="58" t="str">
        <f>IF(C324=1,$D$858*K324*L324,IF(C324=2,$D$859*K324*L324,IF(C324=3,$D$860*K324*L324,IF(C324=4,0,IF(C324=5,$D$862*K324*L324,IF(C324=6,$D$863*K324*L324,IF(C324=7,$D$864*K324*L324,"Incorrect Code")))))))</f>
        <v>Incorrect Code</v>
      </c>
      <c r="R324" s="58">
        <f t="shared" si="120"/>
        <v>0</v>
      </c>
      <c r="S324" s="97">
        <f t="shared" si="121"/>
        <v>0</v>
      </c>
      <c r="T324" s="97">
        <v>0</v>
      </c>
      <c r="U324" s="98">
        <f t="shared" si="122"/>
        <v>0</v>
      </c>
      <c r="V324" s="97"/>
      <c r="W324" s="58">
        <f t="shared" si="130"/>
        <v>0</v>
      </c>
      <c r="X324" s="58">
        <f t="shared" si="123"/>
        <v>0</v>
      </c>
      <c r="Y324" s="99" t="e">
        <f t="shared" si="124"/>
        <v>#DIV/0!</v>
      </c>
      <c r="Z324" s="99" t="e">
        <f t="shared" si="125"/>
        <v>#DIV/0!</v>
      </c>
      <c r="AA324" s="2"/>
      <c r="AB324" s="109" t="str">
        <f t="shared" si="126"/>
        <v xml:space="preserve"> </v>
      </c>
    </row>
    <row r="325" spans="1:28" s="10" customFormat="1" ht="23.45" customHeight="1">
      <c r="A325" s="95"/>
      <c r="B325" s="100"/>
      <c r="C325" s="112"/>
      <c r="D325" s="100"/>
      <c r="E325" s="100"/>
      <c r="F325" s="100"/>
      <c r="G325" s="101"/>
      <c r="H325" s="100"/>
      <c r="I325" s="113"/>
      <c r="J325" s="114"/>
      <c r="K325" s="96">
        <v>1</v>
      </c>
      <c r="L325" s="96">
        <v>1</v>
      </c>
      <c r="M325" s="111">
        <f t="shared" si="116"/>
        <v>0</v>
      </c>
      <c r="N325" s="58">
        <f t="shared" si="117"/>
        <v>0</v>
      </c>
      <c r="O325" s="58">
        <f t="shared" si="118"/>
        <v>0</v>
      </c>
      <c r="P325" s="58">
        <f t="shared" si="119"/>
        <v>0</v>
      </c>
      <c r="Q325" s="58" t="str">
        <f>IF(C325=1,$D$858*K325*L325,IF(C325=2,$D$859*K325*L325,IF(C325=3,$D$860*K325*L325,IF(C325=4,0,IF(C325=5,$D$862*K325*L325,IF(C325=6,$D$863*K325*L325,IF(C325=7,$D$864*K325*L325,"Incorrect Code")))))))</f>
        <v>Incorrect Code</v>
      </c>
      <c r="R325" s="58">
        <f t="shared" si="120"/>
        <v>0</v>
      </c>
      <c r="S325" s="97">
        <f t="shared" si="121"/>
        <v>0</v>
      </c>
      <c r="T325" s="97">
        <v>0</v>
      </c>
      <c r="U325" s="98">
        <f t="shared" si="122"/>
        <v>0</v>
      </c>
      <c r="V325" s="97">
        <f>0.15*M325</f>
        <v>0</v>
      </c>
      <c r="W325" s="58">
        <f t="shared" si="130"/>
        <v>0</v>
      </c>
      <c r="X325" s="58">
        <f t="shared" si="123"/>
        <v>0</v>
      </c>
      <c r="Y325" s="99" t="e">
        <f t="shared" si="124"/>
        <v>#DIV/0!</v>
      </c>
      <c r="Z325" s="99" t="e">
        <f t="shared" si="125"/>
        <v>#DIV/0!</v>
      </c>
      <c r="AA325" s="2"/>
      <c r="AB325" s="109" t="str">
        <f t="shared" si="126"/>
        <v xml:space="preserve"> </v>
      </c>
    </row>
    <row r="326" spans="1:28" s="10" customFormat="1" ht="23.45" customHeight="1">
      <c r="A326" s="95"/>
      <c r="B326" s="100"/>
      <c r="C326" s="2"/>
      <c r="D326" s="100"/>
      <c r="E326" s="100"/>
      <c r="F326" s="100"/>
      <c r="G326" s="101"/>
      <c r="H326" s="100"/>
      <c r="I326" s="113"/>
      <c r="J326" s="114"/>
      <c r="K326" s="96">
        <v>1</v>
      </c>
      <c r="L326" s="96">
        <v>1</v>
      </c>
      <c r="M326" s="110">
        <f t="shared" si="116"/>
        <v>0</v>
      </c>
      <c r="N326" s="58">
        <f t="shared" si="117"/>
        <v>0</v>
      </c>
      <c r="O326" s="58">
        <f t="shared" si="118"/>
        <v>0</v>
      </c>
      <c r="P326" s="58">
        <f t="shared" si="119"/>
        <v>0</v>
      </c>
      <c r="Q326" s="58" t="str">
        <f>IF(C326=1,$D$858*K326*L326,IF(C326=2,$D$859*K326*L326,IF(C326=3,$D$860*K326*L326,IF(C326=4,0,IF(C326=5,$D$862*K326*L326,IF(C326=6,$D$863*K326*L326,IF(C326=7,$D$864*K326*L326,"Incorrect Code")))))))</f>
        <v>Incorrect Code</v>
      </c>
      <c r="R326" s="58">
        <f t="shared" si="120"/>
        <v>0</v>
      </c>
      <c r="S326" s="97">
        <f t="shared" si="121"/>
        <v>0</v>
      </c>
      <c r="T326" s="97">
        <v>0</v>
      </c>
      <c r="U326" s="98">
        <f t="shared" si="122"/>
        <v>0</v>
      </c>
      <c r="V326" s="97">
        <f>0.15*M326</f>
        <v>0</v>
      </c>
      <c r="W326" s="58">
        <f t="shared" si="130"/>
        <v>0</v>
      </c>
      <c r="X326" s="58">
        <f t="shared" si="123"/>
        <v>0</v>
      </c>
      <c r="Y326" s="99" t="e">
        <f t="shared" si="124"/>
        <v>#DIV/0!</v>
      </c>
      <c r="Z326" s="99" t="e">
        <f t="shared" si="125"/>
        <v>#DIV/0!</v>
      </c>
      <c r="AB326" s="109" t="str">
        <f t="shared" si="126"/>
        <v xml:space="preserve"> </v>
      </c>
    </row>
    <row r="327" spans="1:28" s="10" customFormat="1" ht="23.45" customHeight="1">
      <c r="A327" s="95"/>
      <c r="B327" s="100"/>
      <c r="C327" s="2"/>
      <c r="D327" s="100"/>
      <c r="E327" s="100"/>
      <c r="F327" s="100"/>
      <c r="G327" s="100"/>
      <c r="H327" s="100"/>
      <c r="I327" s="113"/>
      <c r="J327" s="114"/>
      <c r="K327" s="96">
        <v>1</v>
      </c>
      <c r="L327" s="96">
        <v>1</v>
      </c>
      <c r="M327" s="110">
        <f t="shared" si="116"/>
        <v>0</v>
      </c>
      <c r="N327" s="58">
        <f t="shared" si="117"/>
        <v>0</v>
      </c>
      <c r="O327" s="58">
        <f t="shared" si="118"/>
        <v>0</v>
      </c>
      <c r="P327" s="58">
        <f t="shared" si="119"/>
        <v>0</v>
      </c>
      <c r="Q327" s="58" t="str">
        <f>IF(C327=1,$D$858*K327*L327,IF(C327=2,$D$859*K327*L327,IF(C327=3,$D$860*K327*L327,IF(C327=4,0,IF(C327=5,$D$862*K327*L327,IF(C327=6,$D$863*K327*L327,IF(C327=7,$D$864*K327*L327,"Incorrect Code")))))))</f>
        <v>Incorrect Code</v>
      </c>
      <c r="R327" s="58">
        <f t="shared" si="120"/>
        <v>0</v>
      </c>
      <c r="S327" s="97">
        <f t="shared" si="121"/>
        <v>0</v>
      </c>
      <c r="T327" s="97">
        <v>0</v>
      </c>
      <c r="U327" s="98">
        <f t="shared" si="122"/>
        <v>0</v>
      </c>
      <c r="V327" s="97">
        <f>0.15*M327</f>
        <v>0</v>
      </c>
      <c r="W327" s="58">
        <f t="shared" si="130"/>
        <v>0</v>
      </c>
      <c r="X327" s="58">
        <f t="shared" si="123"/>
        <v>0</v>
      </c>
      <c r="Y327" s="99" t="e">
        <f t="shared" si="124"/>
        <v>#DIV/0!</v>
      </c>
      <c r="Z327" s="99" t="e">
        <f t="shared" si="125"/>
        <v>#DIV/0!</v>
      </c>
      <c r="AB327" s="109" t="str">
        <f t="shared" si="126"/>
        <v xml:space="preserve"> </v>
      </c>
    </row>
    <row r="328" spans="1:28" s="10" customFormat="1" ht="23.45" customHeight="1">
      <c r="A328" s="95"/>
      <c r="B328" s="100"/>
      <c r="C328" s="112"/>
      <c r="D328" s="100"/>
      <c r="E328" s="100"/>
      <c r="F328" s="100"/>
      <c r="G328" s="100"/>
      <c r="H328" s="100"/>
      <c r="I328" s="113"/>
      <c r="J328" s="114"/>
      <c r="K328" s="96">
        <v>1</v>
      </c>
      <c r="L328" s="96">
        <v>1</v>
      </c>
      <c r="M328" s="110">
        <f t="shared" si="116"/>
        <v>0</v>
      </c>
      <c r="N328" s="58">
        <f t="shared" si="117"/>
        <v>0</v>
      </c>
      <c r="O328" s="58">
        <f t="shared" si="118"/>
        <v>0</v>
      </c>
      <c r="P328" s="58">
        <f t="shared" si="119"/>
        <v>0</v>
      </c>
      <c r="Q328" s="58" t="str">
        <f>IF(C328=1,$D$858*K328*L328,IF(C328=2,$D$859*K328*L328,IF(C328=3,$D$860*K328*L328,IF(C328=4,0,IF(C328=5,$D$862*K328*L328,IF(C328=6,$D$863*K328*L328,IF(C328=7,$D$864*K328*L328,"Incorrect Code")))))))</f>
        <v>Incorrect Code</v>
      </c>
      <c r="R328" s="58">
        <f t="shared" si="120"/>
        <v>0</v>
      </c>
      <c r="S328" s="97">
        <f t="shared" si="121"/>
        <v>0</v>
      </c>
      <c r="T328" s="97">
        <v>0</v>
      </c>
      <c r="U328" s="98">
        <f t="shared" si="122"/>
        <v>0</v>
      </c>
      <c r="V328" s="97"/>
      <c r="W328" s="58">
        <f t="shared" si="130"/>
        <v>0</v>
      </c>
      <c r="X328" s="58">
        <f t="shared" si="123"/>
        <v>0</v>
      </c>
      <c r="Y328" s="99" t="e">
        <f t="shared" si="124"/>
        <v>#DIV/0!</v>
      </c>
      <c r="Z328" s="99" t="e">
        <f t="shared" si="125"/>
        <v>#DIV/0!</v>
      </c>
      <c r="AA328" s="2"/>
      <c r="AB328" s="109" t="str">
        <f t="shared" si="126"/>
        <v xml:space="preserve"> </v>
      </c>
    </row>
    <row r="329" spans="1:28" s="10" customFormat="1" ht="23.45" customHeight="1">
      <c r="A329" s="94"/>
      <c r="B329" s="100"/>
      <c r="C329" s="2"/>
      <c r="D329" s="100"/>
      <c r="E329" s="100"/>
      <c r="F329" s="100"/>
      <c r="G329" s="100"/>
      <c r="H329" s="100"/>
      <c r="I329" s="113"/>
      <c r="J329" s="114"/>
      <c r="K329" s="96">
        <v>1</v>
      </c>
      <c r="L329" s="96">
        <v>1</v>
      </c>
      <c r="M329" s="110">
        <f t="shared" si="116"/>
        <v>0</v>
      </c>
      <c r="N329" s="58">
        <f t="shared" si="117"/>
        <v>0</v>
      </c>
      <c r="O329" s="58">
        <f t="shared" si="118"/>
        <v>0</v>
      </c>
      <c r="P329" s="58">
        <f t="shared" si="119"/>
        <v>0</v>
      </c>
      <c r="Q329" s="58" t="str">
        <f>IF(C329=1,$D$858*K329*L329,IF(C329=2,$D$859*K329*L329,IF(C329=3,$D$860*K329*L329,IF(C329=4,0,IF(C329=5,$D$862*K329*L329,IF(C329=6,$D$863*K329*L329,IF(C329=7,$D$864*K329*L329,"Incorrect Code")))))))</f>
        <v>Incorrect Code</v>
      </c>
      <c r="R329" s="58">
        <f t="shared" si="120"/>
        <v>0</v>
      </c>
      <c r="S329" s="97">
        <f t="shared" si="121"/>
        <v>0</v>
      </c>
      <c r="T329" s="97">
        <v>0</v>
      </c>
      <c r="U329" s="98">
        <f t="shared" si="122"/>
        <v>0</v>
      </c>
      <c r="V329" s="97">
        <f t="shared" ref="V329:V338" si="131">0.15*M329</f>
        <v>0</v>
      </c>
      <c r="W329" s="58">
        <f t="shared" si="130"/>
        <v>0</v>
      </c>
      <c r="X329" s="58">
        <f t="shared" si="123"/>
        <v>0</v>
      </c>
      <c r="Y329" s="99" t="e">
        <f t="shared" si="124"/>
        <v>#DIV/0!</v>
      </c>
      <c r="Z329" s="99" t="e">
        <f t="shared" si="125"/>
        <v>#DIV/0!</v>
      </c>
      <c r="AA329" s="2"/>
      <c r="AB329" s="109" t="str">
        <f t="shared" si="126"/>
        <v xml:space="preserve"> </v>
      </c>
    </row>
    <row r="330" spans="1:28" s="10" customFormat="1" ht="23.45" customHeight="1">
      <c r="A330" s="95"/>
      <c r="B330" s="100"/>
      <c r="C330" s="2"/>
      <c r="D330" s="100"/>
      <c r="E330" s="100"/>
      <c r="F330" s="100"/>
      <c r="G330" s="100"/>
      <c r="H330" s="100"/>
      <c r="I330" s="113"/>
      <c r="J330" s="114"/>
      <c r="K330" s="96">
        <v>1</v>
      </c>
      <c r="L330" s="96">
        <v>1</v>
      </c>
      <c r="M330" s="111">
        <f t="shared" si="116"/>
        <v>0</v>
      </c>
      <c r="N330" s="58">
        <f t="shared" si="117"/>
        <v>0</v>
      </c>
      <c r="O330" s="58">
        <f t="shared" si="118"/>
        <v>0</v>
      </c>
      <c r="P330" s="58">
        <f t="shared" si="119"/>
        <v>0</v>
      </c>
      <c r="Q330" s="58" t="str">
        <f>IF(C330=1,$D$858*K330*L330,IF(C330=2,$D$859*K330*L330,IF(C330=3,$D$860*K330*L330,IF(C330=4,0,IF(C330=5,$D$862*K330*L330,IF(C330=6,$D$863*K330*L330,IF(C330=7,$D$864*K330*L330,"Incorrect Code")))))))</f>
        <v>Incorrect Code</v>
      </c>
      <c r="R330" s="58">
        <f t="shared" si="120"/>
        <v>0</v>
      </c>
      <c r="S330" s="97">
        <f t="shared" si="121"/>
        <v>0</v>
      </c>
      <c r="T330" s="97">
        <v>0</v>
      </c>
      <c r="U330" s="98">
        <f t="shared" si="122"/>
        <v>0</v>
      </c>
      <c r="V330" s="97">
        <f t="shared" si="131"/>
        <v>0</v>
      </c>
      <c r="W330" s="58">
        <f t="shared" si="130"/>
        <v>0</v>
      </c>
      <c r="X330" s="58">
        <f t="shared" si="123"/>
        <v>0</v>
      </c>
      <c r="Y330" s="99" t="e">
        <f t="shared" si="124"/>
        <v>#DIV/0!</v>
      </c>
      <c r="Z330" s="99" t="e">
        <f t="shared" si="125"/>
        <v>#DIV/0!</v>
      </c>
      <c r="AB330" s="109" t="str">
        <f t="shared" si="126"/>
        <v xml:space="preserve"> </v>
      </c>
    </row>
    <row r="331" spans="1:28" s="10" customFormat="1" ht="23.45" customHeight="1">
      <c r="A331" s="95"/>
      <c r="B331" s="100"/>
      <c r="C331" s="2"/>
      <c r="D331" s="100"/>
      <c r="E331" s="102"/>
      <c r="F331" s="102"/>
      <c r="G331" s="100"/>
      <c r="H331" s="100"/>
      <c r="I331" s="113"/>
      <c r="J331" s="114"/>
      <c r="K331" s="96">
        <v>1</v>
      </c>
      <c r="L331" s="96">
        <v>1</v>
      </c>
      <c r="M331" s="110">
        <f t="shared" si="116"/>
        <v>0</v>
      </c>
      <c r="N331" s="58">
        <f t="shared" si="117"/>
        <v>0</v>
      </c>
      <c r="O331" s="58">
        <f t="shared" si="118"/>
        <v>0</v>
      </c>
      <c r="P331" s="58">
        <f t="shared" si="119"/>
        <v>0</v>
      </c>
      <c r="Q331" s="58" t="str">
        <f>IF(C331=1,$D$858*K331*L331,IF(C331=2,$D$859*K331*L331,IF(C331=3,$D$860*K331*L331,IF(C331=4,0,IF(C331=5,$D$862*K331*L331,IF(C331=6,$D$863*K331*L331,IF(C331=7,$D$864*K331*L331,"Incorrect Code")))))))</f>
        <v>Incorrect Code</v>
      </c>
      <c r="R331" s="58">
        <f t="shared" si="120"/>
        <v>0</v>
      </c>
      <c r="S331" s="97">
        <f t="shared" si="121"/>
        <v>0</v>
      </c>
      <c r="T331" s="97">
        <v>0</v>
      </c>
      <c r="U331" s="98">
        <f t="shared" si="122"/>
        <v>0</v>
      </c>
      <c r="V331" s="97">
        <f t="shared" si="131"/>
        <v>0</v>
      </c>
      <c r="W331" s="58">
        <f t="shared" si="130"/>
        <v>0</v>
      </c>
      <c r="X331" s="58">
        <f t="shared" si="123"/>
        <v>0</v>
      </c>
      <c r="Y331" s="99" t="e">
        <f t="shared" si="124"/>
        <v>#DIV/0!</v>
      </c>
      <c r="Z331" s="99" t="e">
        <f t="shared" si="125"/>
        <v>#DIV/0!</v>
      </c>
      <c r="AA331" s="2"/>
      <c r="AB331" s="109" t="str">
        <f t="shared" si="126"/>
        <v xml:space="preserve"> </v>
      </c>
    </row>
    <row r="332" spans="1:28" s="10" customFormat="1" ht="23.25" customHeight="1">
      <c r="A332" s="95"/>
      <c r="B332" s="100"/>
      <c r="C332" s="112"/>
      <c r="D332" s="100"/>
      <c r="E332" s="102"/>
      <c r="F332" s="102"/>
      <c r="G332" s="100"/>
      <c r="H332" s="100"/>
      <c r="I332" s="113"/>
      <c r="J332" s="114"/>
      <c r="K332" s="96">
        <v>1</v>
      </c>
      <c r="L332" s="96">
        <v>1</v>
      </c>
      <c r="M332" s="110">
        <f t="shared" si="116"/>
        <v>0</v>
      </c>
      <c r="N332" s="58">
        <f t="shared" si="117"/>
        <v>0</v>
      </c>
      <c r="O332" s="58">
        <f t="shared" si="118"/>
        <v>0</v>
      </c>
      <c r="P332" s="58">
        <f t="shared" si="119"/>
        <v>0</v>
      </c>
      <c r="Q332" s="58" t="str">
        <f>IF(C332=1,$D$858*K332*L332,IF(C332=2,$D$859*K332*L332,IF(C332=3,$D$860*K332*L332,IF(C332=4,0,IF(C332=5,$D$862*K332*L332,IF(C332=6,$D$863*K332*L332,IF(C332=7,$D$864*K332*L332,"Incorrect Code")))))))</f>
        <v>Incorrect Code</v>
      </c>
      <c r="R332" s="58">
        <f t="shared" si="120"/>
        <v>0</v>
      </c>
      <c r="S332" s="97">
        <f t="shared" si="121"/>
        <v>0</v>
      </c>
      <c r="T332" s="97">
        <v>0</v>
      </c>
      <c r="U332" s="98">
        <f t="shared" si="122"/>
        <v>0</v>
      </c>
      <c r="V332" s="97">
        <f t="shared" si="131"/>
        <v>0</v>
      </c>
      <c r="W332" s="58">
        <f t="shared" si="130"/>
        <v>0</v>
      </c>
      <c r="X332" s="58">
        <f t="shared" si="123"/>
        <v>0</v>
      </c>
      <c r="Y332" s="99" t="e">
        <f t="shared" si="124"/>
        <v>#DIV/0!</v>
      </c>
      <c r="Z332" s="99" t="e">
        <f t="shared" si="125"/>
        <v>#DIV/0!</v>
      </c>
      <c r="AA332" s="2"/>
      <c r="AB332" s="109" t="str">
        <f t="shared" si="126"/>
        <v xml:space="preserve"> </v>
      </c>
    </row>
    <row r="333" spans="1:28" s="10" customFormat="1" ht="23.45" customHeight="1">
      <c r="A333" s="95"/>
      <c r="B333" s="100"/>
      <c r="C333" s="2"/>
      <c r="D333" s="100"/>
      <c r="E333" s="102"/>
      <c r="F333" s="102"/>
      <c r="G333" s="100"/>
      <c r="H333" s="100"/>
      <c r="I333" s="113"/>
      <c r="J333" s="114"/>
      <c r="K333" s="96">
        <v>1</v>
      </c>
      <c r="L333" s="96">
        <v>1</v>
      </c>
      <c r="M333" s="110">
        <f t="shared" si="116"/>
        <v>0</v>
      </c>
      <c r="N333" s="58">
        <f t="shared" si="117"/>
        <v>0</v>
      </c>
      <c r="O333" s="58">
        <f t="shared" si="118"/>
        <v>0</v>
      </c>
      <c r="P333" s="58">
        <f t="shared" si="119"/>
        <v>0</v>
      </c>
      <c r="Q333" s="58" t="str">
        <f>IF(C333=1,$D$858*K333*L333,IF(C333=2,$D$859*K333*L333,IF(C333=3,$D$860*K333*L333,IF(C333=4,0,IF(C333=5,$D$862*K333*L333,IF(C333=6,$D$863*K333*L333,IF(C333=7,$D$864*K333*L333,"Incorrect Code")))))))</f>
        <v>Incorrect Code</v>
      </c>
      <c r="R333" s="58">
        <f t="shared" si="120"/>
        <v>0</v>
      </c>
      <c r="S333" s="97">
        <f t="shared" si="121"/>
        <v>0</v>
      </c>
      <c r="T333" s="97">
        <v>0</v>
      </c>
      <c r="U333" s="98">
        <f t="shared" si="122"/>
        <v>0</v>
      </c>
      <c r="V333" s="97">
        <f t="shared" si="131"/>
        <v>0</v>
      </c>
      <c r="W333" s="58">
        <f t="shared" si="130"/>
        <v>0</v>
      </c>
      <c r="X333" s="58">
        <f t="shared" si="123"/>
        <v>0</v>
      </c>
      <c r="Y333" s="99" t="e">
        <f t="shared" si="124"/>
        <v>#DIV/0!</v>
      </c>
      <c r="Z333" s="99" t="e">
        <f t="shared" si="125"/>
        <v>#DIV/0!</v>
      </c>
      <c r="AA333" s="2"/>
      <c r="AB333" s="109" t="str">
        <f t="shared" si="126"/>
        <v xml:space="preserve"> </v>
      </c>
    </row>
    <row r="334" spans="1:28" s="10" customFormat="1" ht="23.25" customHeight="1">
      <c r="A334" s="95"/>
      <c r="B334" s="100"/>
      <c r="C334" s="2"/>
      <c r="D334" s="100"/>
      <c r="E334" s="102"/>
      <c r="F334" s="102"/>
      <c r="G334" s="100"/>
      <c r="H334" s="100"/>
      <c r="I334" s="113"/>
      <c r="J334" s="114"/>
      <c r="K334" s="96">
        <v>1</v>
      </c>
      <c r="L334" s="96">
        <v>1</v>
      </c>
      <c r="M334" s="110">
        <f t="shared" si="116"/>
        <v>0</v>
      </c>
      <c r="N334" s="58">
        <f t="shared" si="117"/>
        <v>0</v>
      </c>
      <c r="O334" s="58">
        <f t="shared" si="118"/>
        <v>0</v>
      </c>
      <c r="P334" s="58">
        <f t="shared" si="119"/>
        <v>0</v>
      </c>
      <c r="Q334" s="58" t="str">
        <f>IF(C334=1,$D$858*K334*L334,IF(C334=2,$D$859*K334*L334,IF(C334=3,$D$860*K334*L334,IF(C334=4,0,IF(C334=5,$D$862*K334*L334,IF(C334=6,$D$863*K334*L334,IF(C334=7,$D$864*K334*L334,"Incorrect Code")))))))</f>
        <v>Incorrect Code</v>
      </c>
      <c r="R334" s="58">
        <f t="shared" si="120"/>
        <v>0</v>
      </c>
      <c r="S334" s="97">
        <f t="shared" si="121"/>
        <v>0</v>
      </c>
      <c r="T334" s="97">
        <v>0</v>
      </c>
      <c r="U334" s="98">
        <f t="shared" si="122"/>
        <v>0</v>
      </c>
      <c r="V334" s="97">
        <f t="shared" si="131"/>
        <v>0</v>
      </c>
      <c r="W334" s="58">
        <f t="shared" si="130"/>
        <v>0</v>
      </c>
      <c r="X334" s="58">
        <f t="shared" si="123"/>
        <v>0</v>
      </c>
      <c r="Y334" s="99" t="e">
        <f t="shared" si="124"/>
        <v>#DIV/0!</v>
      </c>
      <c r="Z334" s="99" t="e">
        <f t="shared" si="125"/>
        <v>#DIV/0!</v>
      </c>
      <c r="AA334" s="2"/>
      <c r="AB334" s="109" t="str">
        <f t="shared" si="126"/>
        <v xml:space="preserve"> </v>
      </c>
    </row>
    <row r="335" spans="1:28" s="10" customFormat="1" ht="23.45" customHeight="1">
      <c r="A335" s="95"/>
      <c r="B335" s="100"/>
      <c r="C335" s="112"/>
      <c r="D335" s="100"/>
      <c r="E335" s="102"/>
      <c r="F335" s="102"/>
      <c r="G335" s="100"/>
      <c r="H335" s="100"/>
      <c r="I335" s="113"/>
      <c r="J335" s="114"/>
      <c r="K335" s="96">
        <v>1</v>
      </c>
      <c r="L335" s="96">
        <v>1</v>
      </c>
      <c r="M335" s="110">
        <f t="shared" si="116"/>
        <v>0</v>
      </c>
      <c r="N335" s="58">
        <f t="shared" si="117"/>
        <v>0</v>
      </c>
      <c r="O335" s="58">
        <f t="shared" si="118"/>
        <v>0</v>
      </c>
      <c r="P335" s="58">
        <f t="shared" si="119"/>
        <v>0</v>
      </c>
      <c r="Q335" s="58" t="str">
        <f>IF(C335=1,$D$858*K335*L335,IF(C335=2,$D$859*K335*L335,IF(C335=3,$D$860*K335*L335,IF(C335=4,0,IF(C335=5,$D$862*K335*L335,IF(C335=6,$D$863*K335*L335,IF(C335=7,$D$864*K335*L335,"Incorrect Code")))))))</f>
        <v>Incorrect Code</v>
      </c>
      <c r="R335" s="58">
        <f t="shared" si="120"/>
        <v>0</v>
      </c>
      <c r="S335" s="97">
        <f t="shared" si="121"/>
        <v>0</v>
      </c>
      <c r="T335" s="97">
        <v>0</v>
      </c>
      <c r="U335" s="98">
        <f t="shared" si="122"/>
        <v>0</v>
      </c>
      <c r="V335" s="97">
        <f t="shared" si="131"/>
        <v>0</v>
      </c>
      <c r="W335" s="58">
        <f t="shared" si="130"/>
        <v>0</v>
      </c>
      <c r="X335" s="58">
        <f t="shared" si="123"/>
        <v>0</v>
      </c>
      <c r="Y335" s="99" t="e">
        <f t="shared" si="124"/>
        <v>#DIV/0!</v>
      </c>
      <c r="Z335" s="99" t="e">
        <f t="shared" si="125"/>
        <v>#DIV/0!</v>
      </c>
      <c r="AA335" s="2"/>
      <c r="AB335" s="109" t="str">
        <f t="shared" si="126"/>
        <v xml:space="preserve"> </v>
      </c>
    </row>
    <row r="336" spans="1:28" s="10" customFormat="1" ht="23.25" customHeight="1">
      <c r="A336" s="95"/>
      <c r="B336" s="100"/>
      <c r="C336" s="2"/>
      <c r="D336" s="100"/>
      <c r="E336" s="102"/>
      <c r="F336" s="102"/>
      <c r="G336" s="100"/>
      <c r="H336" s="100"/>
      <c r="I336" s="113"/>
      <c r="J336" s="114"/>
      <c r="K336" s="96">
        <v>1</v>
      </c>
      <c r="L336" s="96">
        <v>1</v>
      </c>
      <c r="M336" s="110">
        <f t="shared" si="116"/>
        <v>0</v>
      </c>
      <c r="N336" s="58">
        <f t="shared" si="117"/>
        <v>0</v>
      </c>
      <c r="O336" s="58">
        <f t="shared" si="118"/>
        <v>0</v>
      </c>
      <c r="P336" s="58">
        <f t="shared" si="119"/>
        <v>0</v>
      </c>
      <c r="Q336" s="58" t="str">
        <f>IF(C336=1,$D$858*K336*L336,IF(C336=2,$D$859*K336*L336,IF(C336=3,$D$860*K336*L336,IF(C336=4,0,IF(C336=5,$D$862*K336*L336,IF(C336=6,$D$863*K336*L336,IF(C336=7,$D$864*K336*L336,"Incorrect Code")))))))</f>
        <v>Incorrect Code</v>
      </c>
      <c r="R336" s="58">
        <f t="shared" si="120"/>
        <v>0</v>
      </c>
      <c r="S336" s="97">
        <f t="shared" si="121"/>
        <v>0</v>
      </c>
      <c r="T336" s="97">
        <v>0</v>
      </c>
      <c r="U336" s="98">
        <f t="shared" si="122"/>
        <v>0</v>
      </c>
      <c r="V336" s="97">
        <f t="shared" si="131"/>
        <v>0</v>
      </c>
      <c r="W336" s="58">
        <f t="shared" si="130"/>
        <v>0</v>
      </c>
      <c r="X336" s="58">
        <f t="shared" si="123"/>
        <v>0</v>
      </c>
      <c r="Y336" s="99" t="e">
        <f t="shared" si="124"/>
        <v>#DIV/0!</v>
      </c>
      <c r="Z336" s="99" t="e">
        <f t="shared" si="125"/>
        <v>#DIV/0!</v>
      </c>
      <c r="AA336" s="2"/>
      <c r="AB336" s="109" t="str">
        <f t="shared" si="126"/>
        <v xml:space="preserve"> </v>
      </c>
    </row>
    <row r="337" spans="1:28" s="10" customFormat="1" ht="23.45" customHeight="1">
      <c r="A337" s="95"/>
      <c r="B337" s="100"/>
      <c r="C337" s="2"/>
      <c r="D337" s="100"/>
      <c r="E337" s="102"/>
      <c r="F337" s="102"/>
      <c r="G337" s="100"/>
      <c r="H337" s="100"/>
      <c r="I337" s="113"/>
      <c r="J337" s="114"/>
      <c r="K337" s="96">
        <v>1</v>
      </c>
      <c r="L337" s="96">
        <v>1</v>
      </c>
      <c r="M337" s="110">
        <f t="shared" si="116"/>
        <v>0</v>
      </c>
      <c r="N337" s="58">
        <f t="shared" si="117"/>
        <v>0</v>
      </c>
      <c r="O337" s="58">
        <f t="shared" si="118"/>
        <v>0</v>
      </c>
      <c r="P337" s="58">
        <f t="shared" si="119"/>
        <v>0</v>
      </c>
      <c r="Q337" s="58" t="str">
        <f>IF(C337=1,$D$858*K337*L337,IF(C337=2,$D$859*K337*L337,IF(C337=3,$D$860*K337*L337,IF(C337=4,0,IF(C337=5,$D$862*K337*L337,IF(C337=6,$D$863*K337*L337,IF(C337=7,$D$864*K337*L337,"Incorrect Code")))))))</f>
        <v>Incorrect Code</v>
      </c>
      <c r="R337" s="58">
        <f t="shared" si="120"/>
        <v>0</v>
      </c>
      <c r="S337" s="97">
        <f t="shared" si="121"/>
        <v>0</v>
      </c>
      <c r="T337" s="97">
        <v>0</v>
      </c>
      <c r="U337" s="98">
        <f t="shared" si="122"/>
        <v>0</v>
      </c>
      <c r="V337" s="97">
        <f t="shared" si="131"/>
        <v>0</v>
      </c>
      <c r="W337" s="58">
        <f t="shared" si="130"/>
        <v>0</v>
      </c>
      <c r="X337" s="58">
        <f t="shared" si="123"/>
        <v>0</v>
      </c>
      <c r="Y337" s="99" t="e">
        <f t="shared" si="124"/>
        <v>#DIV/0!</v>
      </c>
      <c r="Z337" s="99" t="e">
        <f t="shared" si="125"/>
        <v>#DIV/0!</v>
      </c>
      <c r="AA337" s="2"/>
      <c r="AB337" s="109" t="str">
        <f t="shared" si="126"/>
        <v xml:space="preserve"> </v>
      </c>
    </row>
    <row r="338" spans="1:28" s="10" customFormat="1" ht="23.25" customHeight="1">
      <c r="A338" s="95"/>
      <c r="B338" s="100"/>
      <c r="C338" s="112"/>
      <c r="D338" s="100"/>
      <c r="E338" s="102"/>
      <c r="F338" s="102"/>
      <c r="G338" s="100"/>
      <c r="H338" s="100"/>
      <c r="I338" s="113"/>
      <c r="J338" s="114"/>
      <c r="K338" s="96">
        <v>1</v>
      </c>
      <c r="L338" s="96">
        <v>1</v>
      </c>
      <c r="M338" s="110">
        <f t="shared" si="116"/>
        <v>0</v>
      </c>
      <c r="N338" s="58">
        <f t="shared" si="117"/>
        <v>0</v>
      </c>
      <c r="O338" s="58">
        <f t="shared" si="118"/>
        <v>0</v>
      </c>
      <c r="P338" s="58">
        <f t="shared" si="119"/>
        <v>0</v>
      </c>
      <c r="Q338" s="58" t="str">
        <f>IF(C338=1,$D$858*K338*L338,IF(C338=2,$D$859*K338*L338,IF(C338=3,$D$860*K338*L338,IF(C338=4,0,IF(C338=5,$D$862*K338*L338,IF(C338=6,$D$863*K338*L338,IF(C338=7,$D$864*K338*L338,"Incorrect Code")))))))</f>
        <v>Incorrect Code</v>
      </c>
      <c r="R338" s="58">
        <f t="shared" si="120"/>
        <v>0</v>
      </c>
      <c r="S338" s="97">
        <f t="shared" si="121"/>
        <v>0</v>
      </c>
      <c r="T338" s="97">
        <v>0</v>
      </c>
      <c r="U338" s="98">
        <f t="shared" si="122"/>
        <v>0</v>
      </c>
      <c r="V338" s="97">
        <f t="shared" si="131"/>
        <v>0</v>
      </c>
      <c r="W338" s="58">
        <f t="shared" si="130"/>
        <v>0</v>
      </c>
      <c r="X338" s="58">
        <f t="shared" si="123"/>
        <v>0</v>
      </c>
      <c r="Y338" s="99" t="e">
        <f t="shared" si="124"/>
        <v>#DIV/0!</v>
      </c>
      <c r="Z338" s="99" t="e">
        <f t="shared" si="125"/>
        <v>#DIV/0!</v>
      </c>
      <c r="AA338" s="2"/>
      <c r="AB338" s="109" t="str">
        <f t="shared" si="126"/>
        <v xml:space="preserve"> </v>
      </c>
    </row>
    <row r="339" spans="1:28" s="10" customFormat="1" ht="23.45" customHeight="1">
      <c r="A339" s="95"/>
      <c r="B339" s="100"/>
      <c r="C339" s="2"/>
      <c r="D339" s="100"/>
      <c r="E339" s="102"/>
      <c r="F339" s="102"/>
      <c r="G339" s="100"/>
      <c r="H339" s="100"/>
      <c r="I339" s="113"/>
      <c r="J339" s="114"/>
      <c r="K339" s="96">
        <v>1</v>
      </c>
      <c r="L339" s="96">
        <v>1</v>
      </c>
      <c r="M339" s="110">
        <f t="shared" si="116"/>
        <v>0</v>
      </c>
      <c r="N339" s="58">
        <f t="shared" si="117"/>
        <v>0</v>
      </c>
      <c r="O339" s="58">
        <f t="shared" si="118"/>
        <v>0</v>
      </c>
      <c r="P339" s="58">
        <f t="shared" si="119"/>
        <v>0</v>
      </c>
      <c r="Q339" s="58" t="str">
        <f>IF(C339=1,$D$858*K339*L339,IF(C339=2,$D$859*K339*L339,IF(C339=3,$D$860*K339*L339,IF(C339=4,0,IF(C339=5,$D$862*K339*L339,IF(C339=6,$D$863*K339*L339,IF(C339=7,$D$864*K339*L339,"Incorrect Code")))))))</f>
        <v>Incorrect Code</v>
      </c>
      <c r="R339" s="58">
        <f t="shared" si="120"/>
        <v>0</v>
      </c>
      <c r="S339" s="97">
        <f t="shared" si="121"/>
        <v>0</v>
      </c>
      <c r="T339" s="97">
        <v>0</v>
      </c>
      <c r="U339" s="98">
        <f t="shared" si="122"/>
        <v>0</v>
      </c>
      <c r="V339" s="97"/>
      <c r="W339" s="58">
        <f t="shared" si="130"/>
        <v>0</v>
      </c>
      <c r="X339" s="58">
        <f t="shared" si="123"/>
        <v>0</v>
      </c>
      <c r="Y339" s="99" t="e">
        <f t="shared" si="124"/>
        <v>#DIV/0!</v>
      </c>
      <c r="Z339" s="99" t="e">
        <f t="shared" si="125"/>
        <v>#DIV/0!</v>
      </c>
      <c r="AA339" s="2"/>
      <c r="AB339" s="109" t="str">
        <f t="shared" si="126"/>
        <v xml:space="preserve"> </v>
      </c>
    </row>
    <row r="340" spans="1:28" s="10" customFormat="1" ht="23.25" customHeight="1">
      <c r="A340" s="95"/>
      <c r="B340" s="100"/>
      <c r="C340" s="2"/>
      <c r="D340" s="100"/>
      <c r="E340" s="102"/>
      <c r="F340" s="102"/>
      <c r="G340" s="100"/>
      <c r="H340" s="100"/>
      <c r="I340" s="113"/>
      <c r="J340" s="114"/>
      <c r="K340" s="96">
        <v>1</v>
      </c>
      <c r="L340" s="96">
        <v>1</v>
      </c>
      <c r="M340" s="110">
        <f t="shared" si="116"/>
        <v>0</v>
      </c>
      <c r="N340" s="58">
        <f t="shared" si="117"/>
        <v>0</v>
      </c>
      <c r="O340" s="58">
        <f t="shared" si="118"/>
        <v>0</v>
      </c>
      <c r="P340" s="58">
        <f t="shared" si="119"/>
        <v>0</v>
      </c>
      <c r="Q340" s="58" t="str">
        <f>IF(C340=1,$D$858*K340*L340,IF(C340=2,$D$859*K340*L340,IF(C340=3,$D$860*K340*L340,IF(C340=4,0,IF(C340=5,$D$862*K340*L340,IF(C340=6,$D$863*K340*L340,IF(C340=7,$D$864*K340*L340,"Incorrect Code")))))))</f>
        <v>Incorrect Code</v>
      </c>
      <c r="R340" s="58">
        <f t="shared" si="120"/>
        <v>0</v>
      </c>
      <c r="S340" s="97">
        <f t="shared" si="121"/>
        <v>0</v>
      </c>
      <c r="T340" s="97">
        <v>0</v>
      </c>
      <c r="U340" s="98">
        <f t="shared" si="122"/>
        <v>0</v>
      </c>
      <c r="V340" s="97">
        <f>0.15*M340</f>
        <v>0</v>
      </c>
      <c r="W340" s="58">
        <f t="shared" si="130"/>
        <v>0</v>
      </c>
      <c r="X340" s="58">
        <f t="shared" si="123"/>
        <v>0</v>
      </c>
      <c r="Y340" s="99" t="e">
        <f t="shared" si="124"/>
        <v>#DIV/0!</v>
      </c>
      <c r="Z340" s="99" t="e">
        <f t="shared" si="125"/>
        <v>#DIV/0!</v>
      </c>
      <c r="AA340" s="2"/>
      <c r="AB340" s="109" t="str">
        <f t="shared" si="126"/>
        <v xml:space="preserve"> </v>
      </c>
    </row>
    <row r="341" spans="1:28" s="10" customFormat="1" ht="23.45" customHeight="1">
      <c r="A341" s="95"/>
      <c r="B341" s="100"/>
      <c r="C341" s="112"/>
      <c r="D341" s="100"/>
      <c r="E341" s="102"/>
      <c r="F341" s="102"/>
      <c r="G341" s="100"/>
      <c r="H341" s="100"/>
      <c r="I341" s="113"/>
      <c r="J341" s="114"/>
      <c r="K341" s="96">
        <v>1</v>
      </c>
      <c r="L341" s="96">
        <v>1</v>
      </c>
      <c r="M341" s="110">
        <f t="shared" si="116"/>
        <v>0</v>
      </c>
      <c r="N341" s="58">
        <f t="shared" si="117"/>
        <v>0</v>
      </c>
      <c r="O341" s="58">
        <f t="shared" si="118"/>
        <v>0</v>
      </c>
      <c r="P341" s="58">
        <f t="shared" si="119"/>
        <v>0</v>
      </c>
      <c r="Q341" s="58" t="str">
        <f>IF(C341=1,$D$858*K341*L341,IF(C341=2,$D$859*K341*L341,IF(C341=3,$D$860*K341*L341,IF(C341=4,0,IF(C341=5,$D$862*K341*L341,IF(C341=6,$D$863*K341*L341,IF(C341=7,$D$864*K341*L341,"Incorrect Code")))))))</f>
        <v>Incorrect Code</v>
      </c>
      <c r="R341" s="58">
        <f t="shared" si="120"/>
        <v>0</v>
      </c>
      <c r="S341" s="97">
        <f t="shared" si="121"/>
        <v>0</v>
      </c>
      <c r="T341" s="97">
        <v>0</v>
      </c>
      <c r="U341" s="98">
        <f t="shared" si="122"/>
        <v>0</v>
      </c>
      <c r="V341" s="97">
        <f>0.15*M341</f>
        <v>0</v>
      </c>
      <c r="W341" s="58">
        <f t="shared" si="130"/>
        <v>0</v>
      </c>
      <c r="X341" s="58">
        <f t="shared" si="123"/>
        <v>0</v>
      </c>
      <c r="Y341" s="99" t="e">
        <f t="shared" si="124"/>
        <v>#DIV/0!</v>
      </c>
      <c r="Z341" s="99" t="e">
        <f t="shared" si="125"/>
        <v>#DIV/0!</v>
      </c>
      <c r="AA341" s="2"/>
      <c r="AB341" s="109" t="str">
        <f t="shared" si="126"/>
        <v xml:space="preserve"> </v>
      </c>
    </row>
    <row r="342" spans="1:28" s="10" customFormat="1" ht="23.45" customHeight="1">
      <c r="A342" s="95"/>
      <c r="B342" s="100"/>
      <c r="C342" s="112"/>
      <c r="D342" s="100"/>
      <c r="E342" s="102"/>
      <c r="F342" s="102"/>
      <c r="G342" s="100"/>
      <c r="H342" s="100"/>
      <c r="I342" s="113"/>
      <c r="J342" s="114"/>
      <c r="K342" s="96">
        <v>1</v>
      </c>
      <c r="L342" s="96">
        <v>1</v>
      </c>
      <c r="M342" s="110">
        <f t="shared" si="116"/>
        <v>0</v>
      </c>
      <c r="N342" s="58">
        <f t="shared" si="117"/>
        <v>0</v>
      </c>
      <c r="O342" s="58">
        <f t="shared" si="118"/>
        <v>0</v>
      </c>
      <c r="P342" s="58">
        <f t="shared" si="119"/>
        <v>0</v>
      </c>
      <c r="Q342" s="58" t="str">
        <f>IF(C342=1,$D$858*K342*L342,IF(C342=2,$D$859*K342*L342,IF(C342=3,$D$860*K342*L342,IF(C342=4,0,IF(C342=5,$D$862*K342*L342,IF(C342=6,$D$863*K342*L342,IF(C342=7,$D$864*K342*L342,"Incorrect Code")))))))</f>
        <v>Incorrect Code</v>
      </c>
      <c r="R342" s="58">
        <f t="shared" si="120"/>
        <v>0</v>
      </c>
      <c r="S342" s="97">
        <f t="shared" si="121"/>
        <v>0</v>
      </c>
      <c r="T342" s="97">
        <v>0</v>
      </c>
      <c r="U342" s="98">
        <f t="shared" si="122"/>
        <v>0</v>
      </c>
      <c r="V342" s="97"/>
      <c r="W342" s="58">
        <f t="shared" si="130"/>
        <v>0</v>
      </c>
      <c r="X342" s="58">
        <f t="shared" si="123"/>
        <v>0</v>
      </c>
      <c r="Y342" s="99" t="e">
        <f t="shared" si="124"/>
        <v>#DIV/0!</v>
      </c>
      <c r="Z342" s="99" t="e">
        <f t="shared" si="125"/>
        <v>#DIV/0!</v>
      </c>
      <c r="AA342" s="2"/>
      <c r="AB342" s="109" t="str">
        <f t="shared" si="126"/>
        <v xml:space="preserve"> </v>
      </c>
    </row>
    <row r="343" spans="1:28" s="10" customFormat="1" ht="23.25" customHeight="1">
      <c r="A343" s="95"/>
      <c r="B343" s="100"/>
      <c r="C343" s="2"/>
      <c r="D343" s="100"/>
      <c r="E343" s="102"/>
      <c r="F343" s="102"/>
      <c r="G343" s="100"/>
      <c r="H343" s="100"/>
      <c r="I343" s="113"/>
      <c r="J343" s="114"/>
      <c r="K343" s="96">
        <v>1</v>
      </c>
      <c r="L343" s="96">
        <v>1</v>
      </c>
      <c r="M343" s="110">
        <f t="shared" si="116"/>
        <v>0</v>
      </c>
      <c r="N343" s="58">
        <f t="shared" si="117"/>
        <v>0</v>
      </c>
      <c r="O343" s="58">
        <f t="shared" si="118"/>
        <v>0</v>
      </c>
      <c r="P343" s="58">
        <f t="shared" si="119"/>
        <v>0</v>
      </c>
      <c r="Q343" s="58" t="str">
        <f>IF(C343=1,$D$858*K343*L343,IF(C343=2,$D$859*K343*L343,IF(C343=3,$D$860*K343*L343,IF(C343=4,0,IF(C343=5,$D$862*K343*L343,IF(C343=6,$D$863*K343*L343,IF(C343=7,$D$864*K343*L343,"Incorrect Code")))))))</f>
        <v>Incorrect Code</v>
      </c>
      <c r="R343" s="58">
        <f t="shared" si="120"/>
        <v>0</v>
      </c>
      <c r="S343" s="97">
        <f t="shared" si="121"/>
        <v>0</v>
      </c>
      <c r="T343" s="97">
        <v>0</v>
      </c>
      <c r="U343" s="98">
        <f t="shared" si="122"/>
        <v>0</v>
      </c>
      <c r="V343" s="97"/>
      <c r="W343" s="58">
        <f t="shared" si="130"/>
        <v>0</v>
      </c>
      <c r="X343" s="58">
        <f t="shared" si="123"/>
        <v>0</v>
      </c>
      <c r="Y343" s="99" t="e">
        <f t="shared" si="124"/>
        <v>#DIV/0!</v>
      </c>
      <c r="Z343" s="99" t="e">
        <f t="shared" si="125"/>
        <v>#DIV/0!</v>
      </c>
      <c r="AA343" s="2"/>
      <c r="AB343" s="109" t="str">
        <f t="shared" si="126"/>
        <v xml:space="preserve"> </v>
      </c>
    </row>
    <row r="344" spans="1:28" s="10" customFormat="1" ht="23.45" customHeight="1">
      <c r="A344" s="95"/>
      <c r="B344" s="100"/>
      <c r="C344" s="2"/>
      <c r="D344" s="100"/>
      <c r="E344" s="102"/>
      <c r="F344" s="102"/>
      <c r="G344" s="100"/>
      <c r="H344" s="100"/>
      <c r="I344" s="113"/>
      <c r="J344" s="114"/>
      <c r="K344" s="96">
        <v>1</v>
      </c>
      <c r="L344" s="96">
        <v>1</v>
      </c>
      <c r="M344" s="110">
        <f t="shared" si="116"/>
        <v>0</v>
      </c>
      <c r="N344" s="58">
        <f t="shared" si="117"/>
        <v>0</v>
      </c>
      <c r="O344" s="58">
        <f t="shared" si="118"/>
        <v>0</v>
      </c>
      <c r="P344" s="58">
        <f t="shared" si="119"/>
        <v>0</v>
      </c>
      <c r="Q344" s="58" t="str">
        <f>IF(C344=1,$D$858*K344*L344,IF(C344=2,$D$859*K344*L344,IF(C344=3,$D$860*K344*L344,IF(C344=4,0,IF(C344=5,$D$862*K344*L344,IF(C344=6,$D$863*K344*L344,IF(C344=7,$D$864*K344*L344,"Incorrect Code")))))))</f>
        <v>Incorrect Code</v>
      </c>
      <c r="R344" s="58">
        <f t="shared" si="120"/>
        <v>0</v>
      </c>
      <c r="S344" s="97">
        <f t="shared" si="121"/>
        <v>0</v>
      </c>
      <c r="T344" s="97">
        <v>0</v>
      </c>
      <c r="U344" s="98">
        <f t="shared" si="122"/>
        <v>0</v>
      </c>
      <c r="V344" s="97">
        <f>0.15*M344</f>
        <v>0</v>
      </c>
      <c r="W344" s="58">
        <f t="shared" si="130"/>
        <v>0</v>
      </c>
      <c r="X344" s="58">
        <f t="shared" si="123"/>
        <v>0</v>
      </c>
      <c r="Y344" s="99" t="e">
        <f t="shared" si="124"/>
        <v>#DIV/0!</v>
      </c>
      <c r="Z344" s="99" t="e">
        <f t="shared" si="125"/>
        <v>#DIV/0!</v>
      </c>
      <c r="AA344" s="2"/>
      <c r="AB344" s="109" t="str">
        <f t="shared" si="126"/>
        <v xml:space="preserve"> </v>
      </c>
    </row>
    <row r="345" spans="1:28" s="10" customFormat="1" ht="23.25" customHeight="1">
      <c r="A345" s="95"/>
      <c r="B345" s="100"/>
      <c r="C345" s="112"/>
      <c r="D345" s="100"/>
      <c r="E345" s="102"/>
      <c r="F345" s="102"/>
      <c r="G345" s="100"/>
      <c r="H345" s="100"/>
      <c r="I345" s="113"/>
      <c r="J345" s="114"/>
      <c r="K345" s="96">
        <v>1</v>
      </c>
      <c r="L345" s="96">
        <v>1</v>
      </c>
      <c r="M345" s="110">
        <f t="shared" si="116"/>
        <v>0</v>
      </c>
      <c r="N345" s="58">
        <f t="shared" si="117"/>
        <v>0</v>
      </c>
      <c r="O345" s="58">
        <f t="shared" si="118"/>
        <v>0</v>
      </c>
      <c r="P345" s="58">
        <f t="shared" si="119"/>
        <v>0</v>
      </c>
      <c r="Q345" s="58" t="str">
        <f>IF(C345=1,$D$858*K345*L345,IF(C345=2,$D$859*K345*L345,IF(C345=3,$D$860*K345*L345,IF(C345=4,0,IF(C345=5,$D$862*K345*L345,IF(C345=6,$D$863*K345*L345,IF(C345=7,$D$864*K345*L345,"Incorrect Code")))))))</f>
        <v>Incorrect Code</v>
      </c>
      <c r="R345" s="58">
        <f t="shared" si="120"/>
        <v>0</v>
      </c>
      <c r="S345" s="97">
        <f t="shared" si="121"/>
        <v>0</v>
      </c>
      <c r="T345" s="97">
        <v>0</v>
      </c>
      <c r="U345" s="98">
        <f t="shared" si="122"/>
        <v>0</v>
      </c>
      <c r="V345" s="97"/>
      <c r="W345" s="58">
        <f t="shared" si="130"/>
        <v>0</v>
      </c>
      <c r="X345" s="58">
        <f t="shared" si="123"/>
        <v>0</v>
      </c>
      <c r="Y345" s="99" t="e">
        <f t="shared" si="124"/>
        <v>#DIV/0!</v>
      </c>
      <c r="Z345" s="99" t="e">
        <f t="shared" si="125"/>
        <v>#DIV/0!</v>
      </c>
      <c r="AA345" s="2"/>
      <c r="AB345" s="109" t="str">
        <f t="shared" si="126"/>
        <v xml:space="preserve"> </v>
      </c>
    </row>
    <row r="346" spans="1:28" s="10" customFormat="1" ht="23.45" customHeight="1">
      <c r="A346" s="95"/>
      <c r="B346" s="100"/>
      <c r="C346" s="2"/>
      <c r="D346" s="100"/>
      <c r="E346" s="102"/>
      <c r="F346" s="102"/>
      <c r="G346" s="100"/>
      <c r="H346" s="100"/>
      <c r="I346" s="113"/>
      <c r="J346" s="114"/>
      <c r="K346" s="96">
        <v>1</v>
      </c>
      <c r="L346" s="96">
        <v>1</v>
      </c>
      <c r="M346" s="110">
        <f t="shared" si="116"/>
        <v>0</v>
      </c>
      <c r="N346" s="58">
        <f t="shared" si="117"/>
        <v>0</v>
      </c>
      <c r="O346" s="58">
        <f t="shared" si="118"/>
        <v>0</v>
      </c>
      <c r="P346" s="58">
        <f t="shared" si="119"/>
        <v>0</v>
      </c>
      <c r="Q346" s="58" t="str">
        <f>IF(C346=1,$D$858*K346*L346,IF(C346=2,$D$859*K346*L346,IF(C346=3,$D$860*K346*L346,IF(C346=4,0,IF(C346=5,$D$862*K346*L346,IF(C346=6,$D$863*K346*L346,IF(C346=7,$D$864*K346*L346,"Incorrect Code")))))))</f>
        <v>Incorrect Code</v>
      </c>
      <c r="R346" s="58">
        <f t="shared" si="120"/>
        <v>0</v>
      </c>
      <c r="S346" s="97">
        <f t="shared" si="121"/>
        <v>0</v>
      </c>
      <c r="T346" s="97">
        <v>0</v>
      </c>
      <c r="U346" s="98">
        <f t="shared" si="122"/>
        <v>0</v>
      </c>
      <c r="V346" s="97"/>
      <c r="W346" s="58">
        <f t="shared" si="130"/>
        <v>0</v>
      </c>
      <c r="X346" s="58">
        <f t="shared" si="123"/>
        <v>0</v>
      </c>
      <c r="Y346" s="99" t="e">
        <f t="shared" si="124"/>
        <v>#DIV/0!</v>
      </c>
      <c r="Z346" s="99" t="e">
        <f t="shared" si="125"/>
        <v>#DIV/0!</v>
      </c>
      <c r="AA346" s="2"/>
      <c r="AB346" s="109" t="str">
        <f t="shared" si="126"/>
        <v xml:space="preserve"> </v>
      </c>
    </row>
    <row r="347" spans="1:28" s="10" customFormat="1" ht="23.25" customHeight="1">
      <c r="A347" s="95"/>
      <c r="B347" s="100"/>
      <c r="C347" s="2"/>
      <c r="D347" s="100"/>
      <c r="E347" s="102"/>
      <c r="F347" s="102"/>
      <c r="G347" s="100"/>
      <c r="H347" s="100"/>
      <c r="I347" s="112"/>
      <c r="J347" s="114"/>
      <c r="K347" s="96">
        <v>1</v>
      </c>
      <c r="L347" s="96">
        <v>1</v>
      </c>
      <c r="M347" s="110">
        <f t="shared" si="116"/>
        <v>0</v>
      </c>
      <c r="N347" s="58">
        <f t="shared" si="117"/>
        <v>0</v>
      </c>
      <c r="O347" s="58">
        <f t="shared" si="118"/>
        <v>0</v>
      </c>
      <c r="P347" s="58">
        <f t="shared" si="119"/>
        <v>0</v>
      </c>
      <c r="Q347" s="58" t="str">
        <f>IF(C347=1,$D$858*K347*L347,IF(C347=2,$D$859*K347*L347,IF(C347=3,$D$860*K347*L347,IF(C347=4,0,IF(C347=5,$D$862*K347*L347,IF(C347=6,$D$863*K347*L347,IF(C347=7,$D$864*K347*L347,"Incorrect Code")))))))</f>
        <v>Incorrect Code</v>
      </c>
      <c r="R347" s="58">
        <f t="shared" si="120"/>
        <v>0</v>
      </c>
      <c r="S347" s="97">
        <f t="shared" si="121"/>
        <v>0</v>
      </c>
      <c r="T347" s="97">
        <v>0</v>
      </c>
      <c r="U347" s="98">
        <f t="shared" si="122"/>
        <v>0</v>
      </c>
      <c r="V347" s="97">
        <f>0.15*M347</f>
        <v>0</v>
      </c>
      <c r="W347" s="58">
        <f t="shared" si="130"/>
        <v>0</v>
      </c>
      <c r="X347" s="58">
        <f t="shared" si="123"/>
        <v>0</v>
      </c>
      <c r="Y347" s="99" t="e">
        <f t="shared" si="124"/>
        <v>#DIV/0!</v>
      </c>
      <c r="Z347" s="99" t="e">
        <f t="shared" si="125"/>
        <v>#DIV/0!</v>
      </c>
      <c r="AA347" s="2"/>
      <c r="AB347" s="109" t="str">
        <f t="shared" si="126"/>
        <v xml:space="preserve"> </v>
      </c>
    </row>
    <row r="348" spans="1:28" s="10" customFormat="1" ht="23.45" customHeight="1">
      <c r="A348" s="95"/>
      <c r="B348" s="100"/>
      <c r="C348" s="112"/>
      <c r="D348" s="100"/>
      <c r="E348" s="102"/>
      <c r="F348" s="102"/>
      <c r="G348" s="100"/>
      <c r="H348" s="100"/>
      <c r="I348" s="112"/>
      <c r="J348" s="114"/>
      <c r="K348" s="96">
        <v>1</v>
      </c>
      <c r="L348" s="96">
        <v>1</v>
      </c>
      <c r="M348" s="110">
        <f t="shared" si="116"/>
        <v>0</v>
      </c>
      <c r="N348" s="58">
        <f t="shared" si="117"/>
        <v>0</v>
      </c>
      <c r="O348" s="58">
        <f t="shared" si="118"/>
        <v>0</v>
      </c>
      <c r="P348" s="58">
        <f t="shared" si="119"/>
        <v>0</v>
      </c>
      <c r="Q348" s="58" t="str">
        <f>IF(C348=1,$D$858*K348*L348,IF(C348=2,$D$859*K348*L348,IF(C348=3,$D$860*K348*L348,IF(C348=4,0,IF(C348=5,$D$862*K348*L348,IF(C348=6,$D$863*K348*L348,IF(C348=7,$D$864*K348*L348,"Incorrect Code")))))))</f>
        <v>Incorrect Code</v>
      </c>
      <c r="R348" s="58">
        <f t="shared" si="120"/>
        <v>0</v>
      </c>
      <c r="S348" s="97">
        <f t="shared" si="121"/>
        <v>0</v>
      </c>
      <c r="T348" s="97">
        <v>0</v>
      </c>
      <c r="U348" s="98">
        <f t="shared" si="122"/>
        <v>0</v>
      </c>
      <c r="V348" s="97">
        <f>0.15*M348</f>
        <v>0</v>
      </c>
      <c r="W348" s="58">
        <f t="shared" si="130"/>
        <v>0</v>
      </c>
      <c r="X348" s="58">
        <f t="shared" si="123"/>
        <v>0</v>
      </c>
      <c r="Y348" s="99" t="e">
        <f t="shared" si="124"/>
        <v>#DIV/0!</v>
      </c>
      <c r="Z348" s="99" t="e">
        <f t="shared" si="125"/>
        <v>#DIV/0!</v>
      </c>
      <c r="AA348" s="2"/>
      <c r="AB348" s="109" t="str">
        <f t="shared" si="126"/>
        <v xml:space="preserve"> </v>
      </c>
    </row>
    <row r="349" spans="1:28" s="10" customFormat="1" ht="23.25" customHeight="1">
      <c r="A349" s="95"/>
      <c r="B349" s="100"/>
      <c r="C349" s="2"/>
      <c r="D349" s="100"/>
      <c r="E349" s="102"/>
      <c r="F349" s="102"/>
      <c r="G349" s="100"/>
      <c r="H349" s="100"/>
      <c r="I349" s="112"/>
      <c r="J349" s="114"/>
      <c r="K349" s="96">
        <v>1</v>
      </c>
      <c r="L349" s="96">
        <v>1</v>
      </c>
      <c r="M349" s="110">
        <f t="shared" si="116"/>
        <v>0</v>
      </c>
      <c r="N349" s="58">
        <f t="shared" si="117"/>
        <v>0</v>
      </c>
      <c r="O349" s="58">
        <f t="shared" si="118"/>
        <v>0</v>
      </c>
      <c r="P349" s="58">
        <f t="shared" si="119"/>
        <v>0</v>
      </c>
      <c r="Q349" s="58" t="str">
        <f>IF(C349=1,$D$858*K349*L349,IF(C349=2,$D$859*K349*L349,IF(C349=3,$D$860*K349*L349,IF(C349=4,0,IF(C349=5,$D$862*K349*L349,IF(C349=6,$D$863*K349*L349,IF(C349=7,$D$864*K349*L349,"Incorrect Code")))))))</f>
        <v>Incorrect Code</v>
      </c>
      <c r="R349" s="58">
        <f t="shared" si="120"/>
        <v>0</v>
      </c>
      <c r="S349" s="97">
        <f t="shared" si="121"/>
        <v>0</v>
      </c>
      <c r="T349" s="97">
        <v>0</v>
      </c>
      <c r="U349" s="98">
        <f t="shared" si="122"/>
        <v>0</v>
      </c>
      <c r="V349" s="97">
        <f>0.15*M349</f>
        <v>0</v>
      </c>
      <c r="W349" s="58">
        <f t="shared" si="130"/>
        <v>0</v>
      </c>
      <c r="X349" s="58">
        <f t="shared" si="123"/>
        <v>0</v>
      </c>
      <c r="Y349" s="99" t="e">
        <f t="shared" si="124"/>
        <v>#DIV/0!</v>
      </c>
      <c r="Z349" s="99" t="e">
        <f t="shared" si="125"/>
        <v>#DIV/0!</v>
      </c>
      <c r="AA349" s="2"/>
      <c r="AB349" s="109" t="str">
        <f t="shared" si="126"/>
        <v xml:space="preserve"> </v>
      </c>
    </row>
    <row r="350" spans="1:28" s="10" customFormat="1" ht="23.45" customHeight="1">
      <c r="A350" s="95"/>
      <c r="B350" s="100"/>
      <c r="C350" s="2"/>
      <c r="D350" s="100"/>
      <c r="E350" s="102"/>
      <c r="F350" s="102"/>
      <c r="G350" s="100"/>
      <c r="H350" s="100"/>
      <c r="I350" s="112"/>
      <c r="J350" s="114"/>
      <c r="K350" s="96">
        <v>1</v>
      </c>
      <c r="L350" s="96">
        <v>1</v>
      </c>
      <c r="M350" s="110">
        <f t="shared" si="116"/>
        <v>0</v>
      </c>
      <c r="N350" s="58">
        <f t="shared" si="117"/>
        <v>0</v>
      </c>
      <c r="O350" s="58">
        <f t="shared" si="118"/>
        <v>0</v>
      </c>
      <c r="P350" s="58">
        <f t="shared" si="119"/>
        <v>0</v>
      </c>
      <c r="Q350" s="58" t="str">
        <f>IF(C350=1,$D$858*K350*L350,IF(C350=2,$D$859*K350*L350,IF(C350=3,$D$860*K350*L350,IF(C350=4,0,IF(C350=5,$D$862*K350*L350,IF(C350=6,$D$863*K350*L350,IF(C350=7,$D$864*K350*L350,"Incorrect Code")))))))</f>
        <v>Incorrect Code</v>
      </c>
      <c r="R350" s="58">
        <f t="shared" si="120"/>
        <v>0</v>
      </c>
      <c r="S350" s="97">
        <f t="shared" si="121"/>
        <v>0</v>
      </c>
      <c r="T350" s="97">
        <v>0</v>
      </c>
      <c r="U350" s="98">
        <f t="shared" si="122"/>
        <v>0</v>
      </c>
      <c r="V350" s="97">
        <f>0.15*M350</f>
        <v>0</v>
      </c>
      <c r="W350" s="58">
        <f t="shared" si="130"/>
        <v>0</v>
      </c>
      <c r="X350" s="58">
        <f t="shared" si="123"/>
        <v>0</v>
      </c>
      <c r="Y350" s="99" t="e">
        <f t="shared" si="124"/>
        <v>#DIV/0!</v>
      </c>
      <c r="Z350" s="99" t="e">
        <f t="shared" si="125"/>
        <v>#DIV/0!</v>
      </c>
      <c r="AA350" s="2"/>
      <c r="AB350" s="109" t="str">
        <f t="shared" si="126"/>
        <v xml:space="preserve"> </v>
      </c>
    </row>
    <row r="351" spans="1:28" s="10" customFormat="1" ht="23.25" customHeight="1">
      <c r="A351" s="95"/>
      <c r="B351" s="100"/>
      <c r="C351" s="112"/>
      <c r="D351" s="100"/>
      <c r="E351" s="102"/>
      <c r="F351" s="102"/>
      <c r="G351" s="100"/>
      <c r="H351" s="100"/>
      <c r="I351" s="112"/>
      <c r="J351" s="114"/>
      <c r="K351" s="96">
        <v>1</v>
      </c>
      <c r="L351" s="96">
        <v>1</v>
      </c>
      <c r="M351" s="110">
        <f t="shared" si="116"/>
        <v>0</v>
      </c>
      <c r="N351" s="58">
        <f t="shared" si="117"/>
        <v>0</v>
      </c>
      <c r="O351" s="58">
        <f t="shared" si="118"/>
        <v>0</v>
      </c>
      <c r="P351" s="58">
        <f t="shared" si="119"/>
        <v>0</v>
      </c>
      <c r="Q351" s="58" t="str">
        <f>IF(C351=1,$D$858*K351*L351,IF(C351=2,$D$859*K351*L351,IF(C351=3,$D$860*K351*L351,IF(C351=4,0,IF(C351=5,$D$862*K351*L351,IF(C351=6,$D$863*K351*L351,IF(C351=7,$D$864*K351*L351,"Incorrect Code")))))))</f>
        <v>Incorrect Code</v>
      </c>
      <c r="R351" s="58">
        <f t="shared" si="120"/>
        <v>0</v>
      </c>
      <c r="S351" s="97">
        <f t="shared" si="121"/>
        <v>0</v>
      </c>
      <c r="T351" s="97">
        <v>0</v>
      </c>
      <c r="U351" s="98">
        <f t="shared" si="122"/>
        <v>0</v>
      </c>
      <c r="V351" s="97">
        <f>0.15*M351</f>
        <v>0</v>
      </c>
      <c r="W351" s="58">
        <f t="shared" si="130"/>
        <v>0</v>
      </c>
      <c r="X351" s="58">
        <f t="shared" si="123"/>
        <v>0</v>
      </c>
      <c r="Y351" s="99" t="e">
        <f t="shared" si="124"/>
        <v>#DIV/0!</v>
      </c>
      <c r="Z351" s="99" t="e">
        <f t="shared" si="125"/>
        <v>#DIV/0!</v>
      </c>
      <c r="AA351" s="2"/>
      <c r="AB351" s="109" t="str">
        <f t="shared" si="126"/>
        <v xml:space="preserve"> </v>
      </c>
    </row>
    <row r="352" spans="1:28" s="10" customFormat="1" ht="23.45" customHeight="1">
      <c r="A352" s="95"/>
      <c r="B352" s="100"/>
      <c r="C352" s="2"/>
      <c r="D352" s="100"/>
      <c r="E352" s="102"/>
      <c r="F352" s="102"/>
      <c r="G352" s="100"/>
      <c r="H352" s="100"/>
      <c r="I352" s="112"/>
      <c r="J352" s="114"/>
      <c r="K352" s="96">
        <v>1</v>
      </c>
      <c r="L352" s="96">
        <v>1</v>
      </c>
      <c r="M352" s="110">
        <f t="shared" si="116"/>
        <v>0</v>
      </c>
      <c r="N352" s="58">
        <f t="shared" si="117"/>
        <v>0</v>
      </c>
      <c r="O352" s="58">
        <f t="shared" si="118"/>
        <v>0</v>
      </c>
      <c r="P352" s="58">
        <f t="shared" si="119"/>
        <v>0</v>
      </c>
      <c r="Q352" s="58" t="str">
        <f>IF(C352=1,$D$858*K352*L352,IF(C352=2,$D$859*K352*L352,IF(C352=3,$D$860*K352*L352,IF(C352=4,0,IF(C352=5,$D$862*K352*L352,IF(C352=6,$D$863*K352*L352,IF(C352=7,$D$864*K352*L352,"Incorrect Code")))))))</f>
        <v>Incorrect Code</v>
      </c>
      <c r="R352" s="58">
        <f t="shared" si="120"/>
        <v>0</v>
      </c>
      <c r="S352" s="97">
        <f t="shared" si="121"/>
        <v>0</v>
      </c>
      <c r="T352" s="97">
        <v>0</v>
      </c>
      <c r="U352" s="98">
        <f t="shared" si="122"/>
        <v>0</v>
      </c>
      <c r="V352" s="97"/>
      <c r="W352" s="58">
        <f t="shared" si="130"/>
        <v>0</v>
      </c>
      <c r="X352" s="58">
        <f t="shared" si="123"/>
        <v>0</v>
      </c>
      <c r="Y352" s="99" t="e">
        <f t="shared" si="124"/>
        <v>#DIV/0!</v>
      </c>
      <c r="Z352" s="99" t="e">
        <f t="shared" si="125"/>
        <v>#DIV/0!</v>
      </c>
      <c r="AA352" s="2"/>
      <c r="AB352" s="109" t="str">
        <f t="shared" si="126"/>
        <v xml:space="preserve"> </v>
      </c>
    </row>
    <row r="353" spans="1:28" s="10" customFormat="1" ht="23.25" customHeight="1">
      <c r="A353" s="95"/>
      <c r="B353" s="100"/>
      <c r="C353" s="2"/>
      <c r="D353" s="100"/>
      <c r="E353" s="102"/>
      <c r="F353" s="102"/>
      <c r="G353" s="100"/>
      <c r="H353" s="100"/>
      <c r="I353" s="112"/>
      <c r="J353" s="114"/>
      <c r="K353" s="96">
        <v>1</v>
      </c>
      <c r="L353" s="96">
        <v>1</v>
      </c>
      <c r="M353" s="110">
        <f t="shared" si="116"/>
        <v>0</v>
      </c>
      <c r="N353" s="58">
        <f t="shared" si="117"/>
        <v>0</v>
      </c>
      <c r="O353" s="58">
        <f t="shared" si="118"/>
        <v>0</v>
      </c>
      <c r="P353" s="58">
        <f t="shared" si="119"/>
        <v>0</v>
      </c>
      <c r="Q353" s="58" t="str">
        <f>IF(C353=1,$D$858*K353*L353,IF(C353=2,$D$859*K353*L353,IF(C353=3,$D$860*K353*L353,IF(C353=4,0,IF(C353=5,$D$862*K353*L353,IF(C353=6,$D$863*K353*L353,IF(C353=7,$D$864*K353*L353,"Incorrect Code")))))))</f>
        <v>Incorrect Code</v>
      </c>
      <c r="R353" s="58">
        <f t="shared" si="120"/>
        <v>0</v>
      </c>
      <c r="S353" s="97">
        <f t="shared" si="121"/>
        <v>0</v>
      </c>
      <c r="T353" s="97">
        <v>0</v>
      </c>
      <c r="U353" s="98">
        <f t="shared" si="122"/>
        <v>0</v>
      </c>
      <c r="V353" s="97">
        <f t="shared" ref="V353:V361" si="132">0.15*M353</f>
        <v>0</v>
      </c>
      <c r="W353" s="58">
        <f t="shared" si="130"/>
        <v>0</v>
      </c>
      <c r="X353" s="58">
        <f t="shared" si="123"/>
        <v>0</v>
      </c>
      <c r="Y353" s="99" t="e">
        <f t="shared" si="124"/>
        <v>#DIV/0!</v>
      </c>
      <c r="Z353" s="99" t="e">
        <f t="shared" si="125"/>
        <v>#DIV/0!</v>
      </c>
      <c r="AA353" s="2"/>
      <c r="AB353" s="109" t="str">
        <f t="shared" si="126"/>
        <v xml:space="preserve"> </v>
      </c>
    </row>
    <row r="354" spans="1:28" s="10" customFormat="1" ht="23.45" customHeight="1">
      <c r="A354" s="95"/>
      <c r="B354" s="100"/>
      <c r="C354" s="112"/>
      <c r="D354" s="100"/>
      <c r="E354" s="102"/>
      <c r="F354" s="102"/>
      <c r="G354" s="100"/>
      <c r="H354" s="100"/>
      <c r="I354" s="112"/>
      <c r="J354" s="114"/>
      <c r="K354" s="96">
        <v>1</v>
      </c>
      <c r="L354" s="96">
        <v>1</v>
      </c>
      <c r="M354" s="110">
        <f t="shared" si="116"/>
        <v>0</v>
      </c>
      <c r="N354" s="58">
        <f t="shared" si="117"/>
        <v>0</v>
      </c>
      <c r="O354" s="58">
        <f t="shared" si="118"/>
        <v>0</v>
      </c>
      <c r="P354" s="58">
        <f t="shared" si="119"/>
        <v>0</v>
      </c>
      <c r="Q354" s="58" t="str">
        <f>IF(C354=1,$D$858*K354*L354,IF(C354=2,$D$859*K354*L354,IF(C354=3,$D$860*K354*L354,IF(C354=4,0,IF(C354=5,$D$862*K354*L354,IF(C354=6,$D$863*K354*L354,IF(C354=7,$D$864*K354*L354,"Incorrect Code")))))))</f>
        <v>Incorrect Code</v>
      </c>
      <c r="R354" s="58">
        <f t="shared" si="120"/>
        <v>0</v>
      </c>
      <c r="S354" s="97">
        <f t="shared" si="121"/>
        <v>0</v>
      </c>
      <c r="T354" s="97">
        <v>0</v>
      </c>
      <c r="U354" s="98">
        <f t="shared" si="122"/>
        <v>0</v>
      </c>
      <c r="V354" s="97">
        <f t="shared" si="132"/>
        <v>0</v>
      </c>
      <c r="W354" s="58">
        <f t="shared" si="130"/>
        <v>0</v>
      </c>
      <c r="X354" s="58">
        <f t="shared" si="123"/>
        <v>0</v>
      </c>
      <c r="Y354" s="99" t="e">
        <f t="shared" si="124"/>
        <v>#DIV/0!</v>
      </c>
      <c r="Z354" s="99" t="e">
        <f t="shared" si="125"/>
        <v>#DIV/0!</v>
      </c>
      <c r="AA354" s="2"/>
      <c r="AB354" s="109" t="str">
        <f t="shared" si="126"/>
        <v xml:space="preserve"> </v>
      </c>
    </row>
    <row r="355" spans="1:28" s="10" customFormat="1" ht="23.25" customHeight="1">
      <c r="A355" s="95"/>
      <c r="B355" s="100"/>
      <c r="C355" s="2"/>
      <c r="D355" s="100"/>
      <c r="E355" s="102"/>
      <c r="F355" s="102"/>
      <c r="G355" s="100"/>
      <c r="H355" s="100"/>
      <c r="I355" s="112"/>
      <c r="J355" s="114"/>
      <c r="K355" s="96">
        <v>1</v>
      </c>
      <c r="L355" s="96">
        <v>1</v>
      </c>
      <c r="M355" s="110">
        <f t="shared" si="116"/>
        <v>0</v>
      </c>
      <c r="N355" s="58">
        <f t="shared" si="117"/>
        <v>0</v>
      </c>
      <c r="O355" s="58">
        <f t="shared" si="118"/>
        <v>0</v>
      </c>
      <c r="P355" s="58">
        <f t="shared" si="119"/>
        <v>0</v>
      </c>
      <c r="Q355" s="58" t="str">
        <f>IF(C355=1,$D$858*K355*L355,IF(C355=2,$D$859*K355*L355,IF(C355=3,$D$860*K355*L355,IF(C355=4,0,IF(C355=5,$D$862*K355*L355,IF(C355=6,$D$863*K355*L355,IF(C355=7,$D$864*K355*L355,"Incorrect Code")))))))</f>
        <v>Incorrect Code</v>
      </c>
      <c r="R355" s="58">
        <f t="shared" si="120"/>
        <v>0</v>
      </c>
      <c r="S355" s="97">
        <f t="shared" si="121"/>
        <v>0</v>
      </c>
      <c r="T355" s="97">
        <v>0</v>
      </c>
      <c r="U355" s="98">
        <f t="shared" si="122"/>
        <v>0</v>
      </c>
      <c r="V355" s="115">
        <f t="shared" si="132"/>
        <v>0</v>
      </c>
      <c r="W355" s="58">
        <f t="shared" si="130"/>
        <v>0</v>
      </c>
      <c r="X355" s="58">
        <f t="shared" si="123"/>
        <v>0</v>
      </c>
      <c r="Y355" s="99" t="e">
        <f t="shared" si="124"/>
        <v>#DIV/0!</v>
      </c>
      <c r="Z355" s="99" t="e">
        <f t="shared" si="125"/>
        <v>#DIV/0!</v>
      </c>
      <c r="AA355" s="2"/>
      <c r="AB355" s="109" t="str">
        <f t="shared" si="126"/>
        <v xml:space="preserve"> </v>
      </c>
    </row>
    <row r="356" spans="1:28" s="10" customFormat="1" ht="23.45" customHeight="1">
      <c r="A356" s="95"/>
      <c r="B356" s="100"/>
      <c r="C356" s="2"/>
      <c r="D356" s="100"/>
      <c r="E356" s="102"/>
      <c r="F356" s="102"/>
      <c r="G356" s="100"/>
      <c r="H356" s="100"/>
      <c r="I356" s="113"/>
      <c r="J356" s="114"/>
      <c r="K356" s="96">
        <v>1</v>
      </c>
      <c r="L356" s="96">
        <v>1</v>
      </c>
      <c r="M356" s="110">
        <f t="shared" si="116"/>
        <v>0</v>
      </c>
      <c r="N356" s="58">
        <f t="shared" si="117"/>
        <v>0</v>
      </c>
      <c r="O356" s="58">
        <f t="shared" si="118"/>
        <v>0</v>
      </c>
      <c r="P356" s="58">
        <f t="shared" si="119"/>
        <v>0</v>
      </c>
      <c r="Q356" s="58" t="str">
        <f>IF(C356=1,$D$858*K356*L356,IF(C356=2,$D$859*K356*L356,IF(C356=3,$D$860*K356*L356,IF(C356=4,0,IF(C356=5,$D$862*K356*L356,IF(C356=6,$D$863*K356*L356,IF(C356=7,$D$864*K356*L356,"Incorrect Code")))))))</f>
        <v>Incorrect Code</v>
      </c>
      <c r="R356" s="58">
        <f t="shared" si="120"/>
        <v>0</v>
      </c>
      <c r="S356" s="97">
        <f t="shared" si="121"/>
        <v>0</v>
      </c>
      <c r="T356" s="97">
        <v>0</v>
      </c>
      <c r="U356" s="98">
        <f t="shared" si="122"/>
        <v>0</v>
      </c>
      <c r="V356" s="97">
        <f t="shared" si="132"/>
        <v>0</v>
      </c>
      <c r="W356" s="58">
        <f t="shared" si="130"/>
        <v>0</v>
      </c>
      <c r="X356" s="58">
        <f t="shared" si="123"/>
        <v>0</v>
      </c>
      <c r="Y356" s="99" t="e">
        <f t="shared" si="124"/>
        <v>#DIV/0!</v>
      </c>
      <c r="Z356" s="99" t="e">
        <f t="shared" si="125"/>
        <v>#DIV/0!</v>
      </c>
      <c r="AA356" s="2"/>
      <c r="AB356" s="109" t="str">
        <f t="shared" si="126"/>
        <v xml:space="preserve"> </v>
      </c>
    </row>
    <row r="357" spans="1:28" s="10" customFormat="1" ht="23.25" customHeight="1">
      <c r="A357" s="95"/>
      <c r="B357" s="100"/>
      <c r="C357" s="112"/>
      <c r="D357" s="100"/>
      <c r="E357" s="102"/>
      <c r="F357" s="102"/>
      <c r="G357" s="100"/>
      <c r="H357" s="100"/>
      <c r="I357" s="113"/>
      <c r="J357" s="114"/>
      <c r="K357" s="96">
        <v>1</v>
      </c>
      <c r="L357" s="96">
        <v>1</v>
      </c>
      <c r="M357" s="110">
        <f t="shared" si="116"/>
        <v>0</v>
      </c>
      <c r="N357" s="58">
        <f t="shared" si="117"/>
        <v>0</v>
      </c>
      <c r="O357" s="58">
        <f t="shared" si="118"/>
        <v>0</v>
      </c>
      <c r="P357" s="58">
        <f t="shared" si="119"/>
        <v>0</v>
      </c>
      <c r="Q357" s="58" t="str">
        <f>IF(C357=1,$D$858*K357*L357,IF(C357=2,$D$859*K357*L357,IF(C357=3,$D$860*K357*L357,IF(C357=4,0,IF(C357=5,$D$862*K357*L357,IF(C357=6,$D$863*K357*L357,IF(C357=7,$D$864*K357*L357,"Incorrect Code")))))))</f>
        <v>Incorrect Code</v>
      </c>
      <c r="R357" s="58">
        <f t="shared" si="120"/>
        <v>0</v>
      </c>
      <c r="S357" s="97">
        <f t="shared" si="121"/>
        <v>0</v>
      </c>
      <c r="T357" s="97">
        <v>0</v>
      </c>
      <c r="U357" s="98">
        <f t="shared" si="122"/>
        <v>0</v>
      </c>
      <c r="V357" s="97">
        <f t="shared" si="132"/>
        <v>0</v>
      </c>
      <c r="W357" s="58">
        <f t="shared" si="130"/>
        <v>0</v>
      </c>
      <c r="X357" s="58">
        <f t="shared" si="123"/>
        <v>0</v>
      </c>
      <c r="Y357" s="99" t="e">
        <f t="shared" si="124"/>
        <v>#DIV/0!</v>
      </c>
      <c r="Z357" s="99" t="e">
        <f t="shared" si="125"/>
        <v>#DIV/0!</v>
      </c>
      <c r="AA357" s="2"/>
      <c r="AB357" s="109" t="str">
        <f t="shared" si="126"/>
        <v xml:space="preserve"> </v>
      </c>
    </row>
    <row r="358" spans="1:28" s="10" customFormat="1" ht="23.45" customHeight="1">
      <c r="A358" s="95"/>
      <c r="B358" s="100"/>
      <c r="C358" s="2"/>
      <c r="D358" s="100"/>
      <c r="E358" s="102"/>
      <c r="F358" s="102"/>
      <c r="G358" s="100"/>
      <c r="H358" s="100"/>
      <c r="I358" s="113"/>
      <c r="J358" s="114"/>
      <c r="K358" s="96">
        <v>1</v>
      </c>
      <c r="L358" s="96">
        <v>1</v>
      </c>
      <c r="M358" s="110">
        <f t="shared" si="116"/>
        <v>0</v>
      </c>
      <c r="N358" s="58">
        <f t="shared" si="117"/>
        <v>0</v>
      </c>
      <c r="O358" s="58">
        <f t="shared" si="118"/>
        <v>0</v>
      </c>
      <c r="P358" s="58">
        <f t="shared" si="119"/>
        <v>0</v>
      </c>
      <c r="Q358" s="58" t="str">
        <f>IF(C358=1,$D$858*K358*L358,IF(C358=2,$D$859*K358*L358,IF(C358=3,$D$860*K358*L358,IF(C358=4,0,IF(C358=5,$D$862*K358*L358,IF(C358=6,$D$863*K358*L358,IF(C358=7,$D$864*K358*L358,"Incorrect Code")))))))</f>
        <v>Incorrect Code</v>
      </c>
      <c r="R358" s="58">
        <f t="shared" si="120"/>
        <v>0</v>
      </c>
      <c r="S358" s="97">
        <f t="shared" si="121"/>
        <v>0</v>
      </c>
      <c r="T358" s="97">
        <v>0</v>
      </c>
      <c r="U358" s="98">
        <f t="shared" si="122"/>
        <v>0</v>
      </c>
      <c r="V358" s="97">
        <f t="shared" si="132"/>
        <v>0</v>
      </c>
      <c r="W358" s="58">
        <f t="shared" si="130"/>
        <v>0</v>
      </c>
      <c r="X358" s="58">
        <f t="shared" si="123"/>
        <v>0</v>
      </c>
      <c r="Y358" s="99" t="e">
        <f t="shared" si="124"/>
        <v>#DIV/0!</v>
      </c>
      <c r="Z358" s="99" t="e">
        <f t="shared" si="125"/>
        <v>#DIV/0!</v>
      </c>
      <c r="AA358" s="2"/>
      <c r="AB358" s="109" t="str">
        <f t="shared" si="126"/>
        <v xml:space="preserve"> </v>
      </c>
    </row>
    <row r="359" spans="1:28" s="10" customFormat="1" ht="23.25" customHeight="1">
      <c r="A359" s="95"/>
      <c r="B359" s="100"/>
      <c r="C359" s="112"/>
      <c r="D359" s="100"/>
      <c r="E359" s="102"/>
      <c r="F359" s="102"/>
      <c r="G359" s="100"/>
      <c r="H359" s="100"/>
      <c r="I359" s="113"/>
      <c r="J359" s="114"/>
      <c r="K359" s="96">
        <v>1</v>
      </c>
      <c r="L359" s="96">
        <v>1</v>
      </c>
      <c r="M359" s="110">
        <f t="shared" si="116"/>
        <v>0</v>
      </c>
      <c r="N359" s="58">
        <f t="shared" si="117"/>
        <v>0</v>
      </c>
      <c r="O359" s="58">
        <f t="shared" si="118"/>
        <v>0</v>
      </c>
      <c r="P359" s="58">
        <f t="shared" si="119"/>
        <v>0</v>
      </c>
      <c r="Q359" s="58" t="str">
        <f>IF(C359=1,$D$858*K359*L359,IF(C359=2,$D$859*K359*L359,IF(C359=3,$D$860*K359*L359,IF(C359=4,0,IF(C359=5,$D$862*K359*L359,IF(C359=6,$D$863*K359*L359,IF(C359=7,$D$864*K359*L359,"Incorrect Code")))))))</f>
        <v>Incorrect Code</v>
      </c>
      <c r="R359" s="58">
        <f t="shared" si="120"/>
        <v>0</v>
      </c>
      <c r="S359" s="97">
        <f t="shared" si="121"/>
        <v>0</v>
      </c>
      <c r="T359" s="97">
        <v>0</v>
      </c>
      <c r="U359" s="98">
        <f t="shared" si="122"/>
        <v>0</v>
      </c>
      <c r="V359" s="97">
        <f t="shared" si="132"/>
        <v>0</v>
      </c>
      <c r="W359" s="58">
        <f t="shared" si="130"/>
        <v>0</v>
      </c>
      <c r="X359" s="58">
        <f t="shared" si="123"/>
        <v>0</v>
      </c>
      <c r="Y359" s="99" t="e">
        <f t="shared" si="124"/>
        <v>#DIV/0!</v>
      </c>
      <c r="Z359" s="99" t="e">
        <f t="shared" si="125"/>
        <v>#DIV/0!</v>
      </c>
      <c r="AA359" s="2"/>
      <c r="AB359" s="109" t="str">
        <f t="shared" si="126"/>
        <v xml:space="preserve"> </v>
      </c>
    </row>
    <row r="360" spans="1:28" s="10" customFormat="1" ht="23.45" customHeight="1">
      <c r="A360" s="95"/>
      <c r="B360" s="100"/>
      <c r="C360" s="2"/>
      <c r="D360" s="100"/>
      <c r="E360" s="102"/>
      <c r="F360" s="102"/>
      <c r="G360" s="100"/>
      <c r="H360" s="100"/>
      <c r="I360" s="113"/>
      <c r="J360" s="114"/>
      <c r="K360" s="96">
        <v>1</v>
      </c>
      <c r="L360" s="96">
        <v>1</v>
      </c>
      <c r="M360" s="110">
        <f t="shared" si="116"/>
        <v>0</v>
      </c>
      <c r="N360" s="58">
        <f t="shared" si="117"/>
        <v>0</v>
      </c>
      <c r="O360" s="58">
        <f t="shared" si="118"/>
        <v>0</v>
      </c>
      <c r="P360" s="58">
        <f t="shared" si="119"/>
        <v>0</v>
      </c>
      <c r="Q360" s="58" t="str">
        <f>IF(C360=1,$D$858*K360*L360,IF(C360=2,$D$859*K360*L360,IF(C360=3,$D$860*K360*L360,IF(C360=4,0,IF(C360=5,$D$862*K360*L360,IF(C360=6,$D$863*K360*L360,IF(C360=7,$D$864*K360*L360,"Incorrect Code")))))))</f>
        <v>Incorrect Code</v>
      </c>
      <c r="R360" s="58">
        <f t="shared" si="120"/>
        <v>0</v>
      </c>
      <c r="S360" s="97">
        <f t="shared" si="121"/>
        <v>0</v>
      </c>
      <c r="T360" s="97">
        <v>0</v>
      </c>
      <c r="U360" s="98">
        <f t="shared" si="122"/>
        <v>0</v>
      </c>
      <c r="V360" s="97">
        <f t="shared" si="132"/>
        <v>0</v>
      </c>
      <c r="W360" s="58">
        <f t="shared" si="130"/>
        <v>0</v>
      </c>
      <c r="X360" s="58">
        <f t="shared" si="123"/>
        <v>0</v>
      </c>
      <c r="Y360" s="99" t="e">
        <f t="shared" si="124"/>
        <v>#DIV/0!</v>
      </c>
      <c r="Z360" s="99" t="e">
        <f t="shared" si="125"/>
        <v>#DIV/0!</v>
      </c>
      <c r="AA360" s="2"/>
      <c r="AB360" s="109" t="str">
        <f t="shared" si="126"/>
        <v xml:space="preserve"> </v>
      </c>
    </row>
    <row r="361" spans="1:28" s="10" customFormat="1" ht="23.25" customHeight="1">
      <c r="A361" s="95"/>
      <c r="B361" s="100"/>
      <c r="C361" s="2"/>
      <c r="D361" s="100"/>
      <c r="E361" s="102"/>
      <c r="F361" s="102"/>
      <c r="G361" s="100"/>
      <c r="H361" s="100"/>
      <c r="I361" s="113"/>
      <c r="J361" s="114"/>
      <c r="K361" s="96">
        <v>1</v>
      </c>
      <c r="L361" s="96">
        <v>1</v>
      </c>
      <c r="M361" s="110">
        <f t="shared" ref="M361:M424" si="133">J361*K361*L361</f>
        <v>0</v>
      </c>
      <c r="N361" s="58">
        <f t="shared" ref="N361:N424" si="134">M361*0.1446</f>
        <v>0</v>
      </c>
      <c r="O361" s="58">
        <f t="shared" ref="O361:O424" si="135">IF(M361&gt;160200,9114+M361*0.0145,M361*0.0765)</f>
        <v>0</v>
      </c>
      <c r="P361" s="58">
        <f t="shared" ref="P361:P424" si="136">M361*$P$4</f>
        <v>0</v>
      </c>
      <c r="Q361" s="58" t="str">
        <f>IF(C361=1,$D$858*K361*L361,IF(C361=2,$D$859*K361*L361,IF(C361=3,$D$860*K361*L361,IF(C361=4,0,IF(C361=5,$D$862*K361*L361,IF(C361=6,$D$863*K361*L361,IF(C361=7,$D$864*K361*L361,"Incorrect Code")))))))</f>
        <v>Incorrect Code</v>
      </c>
      <c r="R361" s="58">
        <f t="shared" ref="R361:R424" si="137">M361*$R$4</f>
        <v>0</v>
      </c>
      <c r="S361" s="97">
        <f t="shared" ref="S361:S424" si="138">$S$4*M361</f>
        <v>0</v>
      </c>
      <c r="T361" s="97">
        <v>0</v>
      </c>
      <c r="U361" s="98">
        <f t="shared" ref="U361:U424" si="139">IF(I361="Yes",$U$4*K361,0)</f>
        <v>0</v>
      </c>
      <c r="V361" s="97">
        <f t="shared" si="132"/>
        <v>0</v>
      </c>
      <c r="W361" s="58">
        <f t="shared" si="130"/>
        <v>0</v>
      </c>
      <c r="X361" s="58">
        <f t="shared" ref="X361:X424" si="140">W361+M361</f>
        <v>0</v>
      </c>
      <c r="Y361" s="99" t="e">
        <f t="shared" si="124"/>
        <v>#DIV/0!</v>
      </c>
      <c r="Z361" s="99" t="e">
        <f t="shared" si="125"/>
        <v>#DIV/0!</v>
      </c>
      <c r="AA361" s="2"/>
      <c r="AB361" s="109" t="str">
        <f t="shared" ref="AB361:AB424" si="141">CONCATENATE(B361," ",A361)</f>
        <v xml:space="preserve"> </v>
      </c>
    </row>
    <row r="362" spans="1:28" s="10" customFormat="1" ht="23.45" customHeight="1">
      <c r="A362" s="95"/>
      <c r="B362" s="100"/>
      <c r="C362" s="112"/>
      <c r="D362" s="100"/>
      <c r="E362" s="102"/>
      <c r="F362" s="102"/>
      <c r="G362" s="100"/>
      <c r="H362" s="100"/>
      <c r="I362" s="113"/>
      <c r="J362" s="114"/>
      <c r="K362" s="96">
        <v>1</v>
      </c>
      <c r="L362" s="96">
        <v>1</v>
      </c>
      <c r="M362" s="110">
        <f t="shared" si="133"/>
        <v>0</v>
      </c>
      <c r="N362" s="58">
        <f t="shared" si="134"/>
        <v>0</v>
      </c>
      <c r="O362" s="58">
        <f t="shared" si="135"/>
        <v>0</v>
      </c>
      <c r="P362" s="58">
        <f t="shared" si="136"/>
        <v>0</v>
      </c>
      <c r="Q362" s="58" t="str">
        <f>IF(C362=1,$D$858*K362*L362,IF(C362=2,$D$859*K362*L362,IF(C362=3,$D$860*K362*L362,IF(C362=4,0,IF(C362=5,$D$862*K362*L362,IF(C362=6,$D$863*K362*L362,IF(C362=7,$D$864*K362*L362,"Incorrect Code")))))))</f>
        <v>Incorrect Code</v>
      </c>
      <c r="R362" s="58">
        <f t="shared" si="137"/>
        <v>0</v>
      </c>
      <c r="S362" s="97">
        <f t="shared" si="138"/>
        <v>0</v>
      </c>
      <c r="T362" s="97">
        <v>0</v>
      </c>
      <c r="U362" s="98">
        <f t="shared" si="139"/>
        <v>0</v>
      </c>
      <c r="V362" s="97"/>
      <c r="W362" s="58">
        <f t="shared" si="130"/>
        <v>0</v>
      </c>
      <c r="X362" s="58">
        <f t="shared" si="140"/>
        <v>0</v>
      </c>
      <c r="Y362" s="99" t="e">
        <f t="shared" si="124"/>
        <v>#DIV/0!</v>
      </c>
      <c r="Z362" s="99" t="e">
        <f t="shared" si="125"/>
        <v>#DIV/0!</v>
      </c>
      <c r="AA362" s="2"/>
      <c r="AB362" s="109" t="str">
        <f t="shared" si="141"/>
        <v xml:space="preserve"> </v>
      </c>
    </row>
    <row r="363" spans="1:28" s="10" customFormat="1" ht="23.25" customHeight="1">
      <c r="A363" s="95"/>
      <c r="B363" s="100"/>
      <c r="C363" s="2"/>
      <c r="D363" s="100"/>
      <c r="E363" s="102"/>
      <c r="F363" s="102"/>
      <c r="G363" s="100"/>
      <c r="H363" s="100"/>
      <c r="I363" s="113"/>
      <c r="J363" s="114"/>
      <c r="K363" s="96">
        <v>1</v>
      </c>
      <c r="L363" s="96">
        <v>1</v>
      </c>
      <c r="M363" s="110">
        <f t="shared" si="133"/>
        <v>0</v>
      </c>
      <c r="N363" s="58">
        <f t="shared" si="134"/>
        <v>0</v>
      </c>
      <c r="O363" s="58">
        <f t="shared" si="135"/>
        <v>0</v>
      </c>
      <c r="P363" s="58">
        <f t="shared" si="136"/>
        <v>0</v>
      </c>
      <c r="Q363" s="58" t="str">
        <f>IF(C363=1,$D$858*K363*L363,IF(C363=2,$D$859*K363*L363,IF(C363=3,$D$860*K363*L363,IF(C363=4,0,IF(C363=5,$D$862*K363*L363,IF(C363=6,$D$863*K363*L363,IF(C363=7,$D$864*K363*L363,"Incorrect Code")))))))</f>
        <v>Incorrect Code</v>
      </c>
      <c r="R363" s="58">
        <f t="shared" si="137"/>
        <v>0</v>
      </c>
      <c r="S363" s="97">
        <f t="shared" si="138"/>
        <v>0</v>
      </c>
      <c r="T363" s="97">
        <v>0</v>
      </c>
      <c r="U363" s="98">
        <f t="shared" si="139"/>
        <v>0</v>
      </c>
      <c r="V363" s="97">
        <f>0.15*M363</f>
        <v>0</v>
      </c>
      <c r="W363" s="58">
        <f t="shared" si="130"/>
        <v>0</v>
      </c>
      <c r="X363" s="58">
        <f t="shared" si="140"/>
        <v>0</v>
      </c>
      <c r="Y363" s="99" t="e">
        <f t="shared" si="124"/>
        <v>#DIV/0!</v>
      </c>
      <c r="Z363" s="99" t="e">
        <f t="shared" si="125"/>
        <v>#DIV/0!</v>
      </c>
      <c r="AA363" s="2"/>
      <c r="AB363" s="109" t="str">
        <f t="shared" si="141"/>
        <v xml:space="preserve"> </v>
      </c>
    </row>
    <row r="364" spans="1:28" s="10" customFormat="1" ht="23.45" customHeight="1">
      <c r="A364" s="95"/>
      <c r="B364" s="100"/>
      <c r="C364" s="112"/>
      <c r="D364" s="100"/>
      <c r="E364" s="102"/>
      <c r="F364" s="102"/>
      <c r="G364" s="100"/>
      <c r="H364" s="100"/>
      <c r="I364" s="113"/>
      <c r="J364" s="114"/>
      <c r="K364" s="96">
        <v>1</v>
      </c>
      <c r="L364" s="96">
        <v>1</v>
      </c>
      <c r="M364" s="110">
        <f t="shared" si="133"/>
        <v>0</v>
      </c>
      <c r="N364" s="58">
        <f t="shared" si="134"/>
        <v>0</v>
      </c>
      <c r="O364" s="58">
        <f t="shared" si="135"/>
        <v>0</v>
      </c>
      <c r="P364" s="58">
        <f t="shared" si="136"/>
        <v>0</v>
      </c>
      <c r="Q364" s="58" t="str">
        <f>IF(C364=1,$D$858*K364*L364,IF(C364=2,$D$859*K364*L364,IF(C364=3,$D$860*K364*L364,IF(C364=4,0,IF(C364=5,$D$862*K364*L364,IF(C364=6,$D$863*K364*L364,IF(C364=7,$D$864*K364*L364,"Incorrect Code")))))))</f>
        <v>Incorrect Code</v>
      </c>
      <c r="R364" s="58">
        <f t="shared" si="137"/>
        <v>0</v>
      </c>
      <c r="S364" s="97">
        <f t="shared" si="138"/>
        <v>0</v>
      </c>
      <c r="T364" s="97">
        <v>0</v>
      </c>
      <c r="U364" s="98">
        <f t="shared" si="139"/>
        <v>0</v>
      </c>
      <c r="V364" s="97"/>
      <c r="W364" s="58">
        <f t="shared" si="130"/>
        <v>0</v>
      </c>
      <c r="X364" s="58">
        <f t="shared" si="140"/>
        <v>0</v>
      </c>
      <c r="Y364" s="99" t="e">
        <f t="shared" si="124"/>
        <v>#DIV/0!</v>
      </c>
      <c r="Z364" s="99" t="e">
        <f t="shared" si="125"/>
        <v>#DIV/0!</v>
      </c>
      <c r="AA364" s="2"/>
      <c r="AB364" s="109" t="str">
        <f t="shared" si="141"/>
        <v xml:space="preserve"> </v>
      </c>
    </row>
    <row r="365" spans="1:28" s="10" customFormat="1" ht="23.25" customHeight="1">
      <c r="A365" s="95"/>
      <c r="B365" s="100"/>
      <c r="C365" s="2"/>
      <c r="D365" s="100"/>
      <c r="E365" s="102"/>
      <c r="F365" s="102"/>
      <c r="G365" s="100"/>
      <c r="H365" s="100"/>
      <c r="I365" s="113"/>
      <c r="J365" s="114"/>
      <c r="K365" s="96">
        <v>1</v>
      </c>
      <c r="L365" s="96">
        <v>1</v>
      </c>
      <c r="M365" s="110">
        <f t="shared" si="133"/>
        <v>0</v>
      </c>
      <c r="N365" s="58">
        <f t="shared" si="134"/>
        <v>0</v>
      </c>
      <c r="O365" s="58">
        <f t="shared" si="135"/>
        <v>0</v>
      </c>
      <c r="P365" s="58">
        <f t="shared" si="136"/>
        <v>0</v>
      </c>
      <c r="Q365" s="58" t="str">
        <f>IF(C365=1,$D$858*K365*L365,IF(C365=2,$D$859*K365*L365,IF(C365=3,$D$860*K365*L365,IF(C365=4,0,IF(C365=5,$D$862*K365*L365,IF(C365=6,$D$863*K365*L365,IF(C365=7,$D$864*K365*L365,"Incorrect Code")))))))</f>
        <v>Incorrect Code</v>
      </c>
      <c r="R365" s="58">
        <f t="shared" si="137"/>
        <v>0</v>
      </c>
      <c r="S365" s="97">
        <f t="shared" si="138"/>
        <v>0</v>
      </c>
      <c r="T365" s="97">
        <v>0</v>
      </c>
      <c r="U365" s="98">
        <f t="shared" si="139"/>
        <v>0</v>
      </c>
      <c r="V365" s="97"/>
      <c r="W365" s="58">
        <f t="shared" si="130"/>
        <v>0</v>
      </c>
      <c r="X365" s="58">
        <f t="shared" si="140"/>
        <v>0</v>
      </c>
      <c r="Y365" s="99" t="e">
        <f t="shared" si="124"/>
        <v>#DIV/0!</v>
      </c>
      <c r="Z365" s="99" t="e">
        <f t="shared" si="125"/>
        <v>#DIV/0!</v>
      </c>
      <c r="AA365" s="2"/>
      <c r="AB365" s="109" t="str">
        <f t="shared" si="141"/>
        <v xml:space="preserve"> </v>
      </c>
    </row>
    <row r="366" spans="1:28" s="10" customFormat="1" ht="23.45" customHeight="1">
      <c r="A366" s="95"/>
      <c r="B366" s="100"/>
      <c r="C366" s="2"/>
      <c r="D366" s="100"/>
      <c r="E366" s="102"/>
      <c r="F366" s="102"/>
      <c r="G366" s="100"/>
      <c r="H366" s="100"/>
      <c r="I366" s="113"/>
      <c r="J366" s="114"/>
      <c r="K366" s="96">
        <v>1</v>
      </c>
      <c r="L366" s="96">
        <v>1</v>
      </c>
      <c r="M366" s="110">
        <f t="shared" si="133"/>
        <v>0</v>
      </c>
      <c r="N366" s="58">
        <f t="shared" si="134"/>
        <v>0</v>
      </c>
      <c r="O366" s="58">
        <f t="shared" si="135"/>
        <v>0</v>
      </c>
      <c r="P366" s="58">
        <f t="shared" si="136"/>
        <v>0</v>
      </c>
      <c r="Q366" s="58" t="str">
        <f>IF(C366=1,$D$858*K366*L366,IF(C366=2,$D$859*K366*L366,IF(C366=3,$D$860*K366*L366,IF(C366=4,0,IF(C366=5,$D$862*K366*L366,IF(C366=6,$D$863*K366*L366,IF(C366=7,$D$864*K366*L366,"Incorrect Code")))))))</f>
        <v>Incorrect Code</v>
      </c>
      <c r="R366" s="58">
        <f t="shared" si="137"/>
        <v>0</v>
      </c>
      <c r="S366" s="97">
        <f t="shared" si="138"/>
        <v>0</v>
      </c>
      <c r="T366" s="97">
        <v>0</v>
      </c>
      <c r="U366" s="98">
        <f t="shared" si="139"/>
        <v>0</v>
      </c>
      <c r="V366" s="97">
        <f>0.15*M366</f>
        <v>0</v>
      </c>
      <c r="W366" s="58">
        <f t="shared" si="130"/>
        <v>0</v>
      </c>
      <c r="X366" s="58">
        <f t="shared" si="140"/>
        <v>0</v>
      </c>
      <c r="Y366" s="99" t="e">
        <f t="shared" si="124"/>
        <v>#DIV/0!</v>
      </c>
      <c r="Z366" s="99" t="e">
        <f t="shared" si="125"/>
        <v>#DIV/0!</v>
      </c>
      <c r="AA366" s="2"/>
      <c r="AB366" s="109" t="str">
        <f t="shared" si="141"/>
        <v xml:space="preserve"> </v>
      </c>
    </row>
    <row r="367" spans="1:28" s="10" customFormat="1" ht="23.25" customHeight="1">
      <c r="A367" s="95"/>
      <c r="B367" s="100"/>
      <c r="C367" s="2"/>
      <c r="D367" s="100"/>
      <c r="E367" s="102"/>
      <c r="F367" s="102"/>
      <c r="G367" s="100"/>
      <c r="H367" s="100"/>
      <c r="I367" s="113"/>
      <c r="J367" s="114"/>
      <c r="K367" s="96">
        <v>1</v>
      </c>
      <c r="L367" s="96">
        <v>1</v>
      </c>
      <c r="M367" s="110">
        <f t="shared" si="133"/>
        <v>0</v>
      </c>
      <c r="N367" s="58">
        <f t="shared" si="134"/>
        <v>0</v>
      </c>
      <c r="O367" s="58">
        <f t="shared" si="135"/>
        <v>0</v>
      </c>
      <c r="P367" s="58">
        <f t="shared" si="136"/>
        <v>0</v>
      </c>
      <c r="Q367" s="58" t="str">
        <f>IF(C367=1,$D$858*K367*L367,IF(C367=2,$D$859*K367*L367,IF(C367=3,$D$860*K367*L367,IF(C367=4,0,IF(C367=5,$D$862*K367*L367,IF(C367=6,$D$863*K367*L367,IF(C367=7,$D$864*K367*L367,"Incorrect Code")))))))</f>
        <v>Incorrect Code</v>
      </c>
      <c r="R367" s="58">
        <f t="shared" si="137"/>
        <v>0</v>
      </c>
      <c r="S367" s="97">
        <f t="shared" si="138"/>
        <v>0</v>
      </c>
      <c r="T367" s="97">
        <v>0</v>
      </c>
      <c r="U367" s="98">
        <f t="shared" si="139"/>
        <v>0</v>
      </c>
      <c r="V367" s="97"/>
      <c r="W367" s="58">
        <f t="shared" si="130"/>
        <v>0</v>
      </c>
      <c r="X367" s="58">
        <f t="shared" si="140"/>
        <v>0</v>
      </c>
      <c r="Y367" s="99" t="e">
        <f t="shared" si="124"/>
        <v>#DIV/0!</v>
      </c>
      <c r="Z367" s="99" t="e">
        <f t="shared" si="125"/>
        <v>#DIV/0!</v>
      </c>
      <c r="AA367" s="2"/>
      <c r="AB367" s="109" t="str">
        <f t="shared" si="141"/>
        <v xml:space="preserve"> </v>
      </c>
    </row>
    <row r="368" spans="1:28" s="10" customFormat="1" ht="23.45" customHeight="1">
      <c r="A368" s="95"/>
      <c r="B368" s="100"/>
      <c r="C368" s="112"/>
      <c r="D368" s="100"/>
      <c r="E368" s="102"/>
      <c r="F368" s="102"/>
      <c r="G368" s="100"/>
      <c r="H368" s="100"/>
      <c r="I368" s="113"/>
      <c r="J368" s="114"/>
      <c r="K368" s="96">
        <v>1</v>
      </c>
      <c r="L368" s="96">
        <v>1</v>
      </c>
      <c r="M368" s="110">
        <f t="shared" si="133"/>
        <v>0</v>
      </c>
      <c r="N368" s="58">
        <f t="shared" si="134"/>
        <v>0</v>
      </c>
      <c r="O368" s="58">
        <f t="shared" si="135"/>
        <v>0</v>
      </c>
      <c r="P368" s="58">
        <f t="shared" si="136"/>
        <v>0</v>
      </c>
      <c r="Q368" s="58" t="str">
        <f>IF(C368=1,$D$858*K368*L368,IF(C368=2,$D$859*K368*L368,IF(C368=3,$D$860*K368*L368,IF(C368=4,0,IF(C368=5,$D$862*K368*L368,IF(C368=6,$D$863*K368*L368,IF(C368=7,$D$864*K368*L368,"Incorrect Code")))))))</f>
        <v>Incorrect Code</v>
      </c>
      <c r="R368" s="58">
        <f t="shared" si="137"/>
        <v>0</v>
      </c>
      <c r="S368" s="97">
        <f t="shared" si="138"/>
        <v>0</v>
      </c>
      <c r="T368" s="97">
        <v>0</v>
      </c>
      <c r="U368" s="98">
        <f t="shared" si="139"/>
        <v>0</v>
      </c>
      <c r="V368" s="97"/>
      <c r="W368" s="58">
        <f t="shared" si="130"/>
        <v>0</v>
      </c>
      <c r="X368" s="58">
        <f t="shared" si="140"/>
        <v>0</v>
      </c>
      <c r="Y368" s="99" t="e">
        <f t="shared" si="124"/>
        <v>#DIV/0!</v>
      </c>
      <c r="Z368" s="99" t="e">
        <f t="shared" si="125"/>
        <v>#DIV/0!</v>
      </c>
      <c r="AA368" s="2"/>
      <c r="AB368" s="109" t="str">
        <f t="shared" si="141"/>
        <v xml:space="preserve"> </v>
      </c>
    </row>
    <row r="369" spans="1:28" s="10" customFormat="1" ht="23.45" customHeight="1">
      <c r="A369" s="95"/>
      <c r="B369" s="100"/>
      <c r="C369" s="2"/>
      <c r="D369" s="100"/>
      <c r="E369" s="102"/>
      <c r="F369" s="102"/>
      <c r="G369" s="100"/>
      <c r="H369" s="100"/>
      <c r="I369" s="113"/>
      <c r="J369" s="114"/>
      <c r="K369" s="96">
        <v>1</v>
      </c>
      <c r="L369" s="96">
        <v>1</v>
      </c>
      <c r="M369" s="110">
        <f t="shared" si="133"/>
        <v>0</v>
      </c>
      <c r="N369" s="58">
        <f t="shared" si="134"/>
        <v>0</v>
      </c>
      <c r="O369" s="58">
        <f t="shared" si="135"/>
        <v>0</v>
      </c>
      <c r="P369" s="58">
        <f t="shared" si="136"/>
        <v>0</v>
      </c>
      <c r="Q369" s="58" t="str">
        <f>IF(C369=1,$D$858*K369*L369,IF(C369=2,$D$859*K369*L369,IF(C369=3,$D$860*K369*L369,IF(C369=4,0,IF(C369=5,$D$862*K369*L369,IF(C369=6,$D$863*K369*L369,IF(C369=7,$D$864*K369*L369,"Incorrect Code")))))))</f>
        <v>Incorrect Code</v>
      </c>
      <c r="R369" s="58">
        <f t="shared" si="137"/>
        <v>0</v>
      </c>
      <c r="S369" s="97">
        <f t="shared" si="138"/>
        <v>0</v>
      </c>
      <c r="T369" s="97">
        <v>0</v>
      </c>
      <c r="U369" s="98">
        <f t="shared" si="139"/>
        <v>0</v>
      </c>
      <c r="V369" s="97">
        <f>0.15*M369</f>
        <v>0</v>
      </c>
      <c r="W369" s="58">
        <f t="shared" si="130"/>
        <v>0</v>
      </c>
      <c r="X369" s="58">
        <f t="shared" si="140"/>
        <v>0</v>
      </c>
      <c r="Y369" s="99" t="e">
        <f t="shared" si="124"/>
        <v>#DIV/0!</v>
      </c>
      <c r="Z369" s="99" t="e">
        <f t="shared" si="125"/>
        <v>#DIV/0!</v>
      </c>
      <c r="AA369" s="2"/>
      <c r="AB369" s="109" t="str">
        <f t="shared" si="141"/>
        <v xml:space="preserve"> </v>
      </c>
    </row>
    <row r="370" spans="1:28" s="10" customFormat="1" ht="23.25" customHeight="1">
      <c r="A370" s="95"/>
      <c r="B370" s="100"/>
      <c r="C370" s="112"/>
      <c r="D370" s="100"/>
      <c r="E370" s="102"/>
      <c r="F370" s="102"/>
      <c r="G370" s="100"/>
      <c r="H370" s="100"/>
      <c r="I370" s="113"/>
      <c r="J370" s="114"/>
      <c r="K370" s="96">
        <v>1</v>
      </c>
      <c r="L370" s="96">
        <v>1</v>
      </c>
      <c r="M370" s="110">
        <f t="shared" si="133"/>
        <v>0</v>
      </c>
      <c r="N370" s="58">
        <f t="shared" si="134"/>
        <v>0</v>
      </c>
      <c r="O370" s="58">
        <f t="shared" si="135"/>
        <v>0</v>
      </c>
      <c r="P370" s="58">
        <f t="shared" si="136"/>
        <v>0</v>
      </c>
      <c r="Q370" s="58" t="str">
        <f>IF(C370=1,$D$858*K370*L370,IF(C370=2,$D$859*K370*L370,IF(C370=3,$D$860*K370*L370,IF(C370=4,0,IF(C370=5,$D$862*K370*L370,IF(C370=6,$D$863*K370*L370,IF(C370=7,$D$864*K370*L370,"Incorrect Code")))))))</f>
        <v>Incorrect Code</v>
      </c>
      <c r="R370" s="58">
        <f t="shared" si="137"/>
        <v>0</v>
      </c>
      <c r="S370" s="97">
        <f t="shared" si="138"/>
        <v>0</v>
      </c>
      <c r="T370" s="97">
        <v>0</v>
      </c>
      <c r="U370" s="98">
        <f t="shared" si="139"/>
        <v>0</v>
      </c>
      <c r="V370" s="97"/>
      <c r="W370" s="58">
        <f t="shared" si="130"/>
        <v>0</v>
      </c>
      <c r="X370" s="58">
        <f t="shared" si="140"/>
        <v>0</v>
      </c>
      <c r="Y370" s="99" t="e">
        <f t="shared" si="124"/>
        <v>#DIV/0!</v>
      </c>
      <c r="Z370" s="99" t="e">
        <f t="shared" si="125"/>
        <v>#DIV/0!</v>
      </c>
      <c r="AA370" s="2"/>
      <c r="AB370" s="109" t="str">
        <f t="shared" si="141"/>
        <v xml:space="preserve"> </v>
      </c>
    </row>
    <row r="371" spans="1:28" s="10" customFormat="1" ht="23.45" customHeight="1">
      <c r="A371" s="95"/>
      <c r="B371" s="100"/>
      <c r="C371" s="2"/>
      <c r="D371" s="100"/>
      <c r="E371" s="102"/>
      <c r="F371" s="102"/>
      <c r="G371" s="100"/>
      <c r="H371" s="100"/>
      <c r="I371" s="113"/>
      <c r="J371" s="114"/>
      <c r="K371" s="96">
        <v>1</v>
      </c>
      <c r="L371" s="96">
        <v>1</v>
      </c>
      <c r="M371" s="110">
        <f t="shared" si="133"/>
        <v>0</v>
      </c>
      <c r="N371" s="58">
        <f t="shared" si="134"/>
        <v>0</v>
      </c>
      <c r="O371" s="58">
        <f t="shared" si="135"/>
        <v>0</v>
      </c>
      <c r="P371" s="58">
        <f t="shared" si="136"/>
        <v>0</v>
      </c>
      <c r="Q371" s="58" t="str">
        <f>IF(C371=1,$D$858*K371*L371,IF(C371=2,$D$859*K371*L371,IF(C371=3,$D$860*K371*L371,IF(C371=4,0,IF(C371=5,$D$862*K371*L371,IF(C371=6,$D$863*K371*L371,IF(C371=7,$D$864*K371*L371,"Incorrect Code")))))))</f>
        <v>Incorrect Code</v>
      </c>
      <c r="R371" s="58">
        <f t="shared" si="137"/>
        <v>0</v>
      </c>
      <c r="S371" s="97">
        <f t="shared" si="138"/>
        <v>0</v>
      </c>
      <c r="T371" s="97">
        <v>0</v>
      </c>
      <c r="U371" s="98">
        <f t="shared" si="139"/>
        <v>0</v>
      </c>
      <c r="V371" s="97">
        <f>0.15*M371</f>
        <v>0</v>
      </c>
      <c r="W371" s="58">
        <f t="shared" si="130"/>
        <v>0</v>
      </c>
      <c r="X371" s="58">
        <f t="shared" si="140"/>
        <v>0</v>
      </c>
      <c r="Y371" s="99" t="e">
        <f t="shared" si="124"/>
        <v>#DIV/0!</v>
      </c>
      <c r="Z371" s="99" t="e">
        <f t="shared" si="125"/>
        <v>#DIV/0!</v>
      </c>
      <c r="AA371" s="2"/>
      <c r="AB371" s="109" t="str">
        <f t="shared" si="141"/>
        <v xml:space="preserve"> </v>
      </c>
    </row>
    <row r="372" spans="1:28" s="10" customFormat="1" ht="23.25" customHeight="1">
      <c r="A372" s="95"/>
      <c r="B372" s="100"/>
      <c r="C372" s="2"/>
      <c r="D372" s="100"/>
      <c r="E372" s="102"/>
      <c r="F372" s="102"/>
      <c r="G372" s="100"/>
      <c r="H372" s="100"/>
      <c r="I372" s="113"/>
      <c r="J372" s="114"/>
      <c r="K372" s="96">
        <v>1</v>
      </c>
      <c r="L372" s="96">
        <v>1</v>
      </c>
      <c r="M372" s="110">
        <f t="shared" si="133"/>
        <v>0</v>
      </c>
      <c r="N372" s="58">
        <f t="shared" si="134"/>
        <v>0</v>
      </c>
      <c r="O372" s="58">
        <f t="shared" si="135"/>
        <v>0</v>
      </c>
      <c r="P372" s="58">
        <f t="shared" si="136"/>
        <v>0</v>
      </c>
      <c r="Q372" s="58" t="str">
        <f>IF(C372=1,$D$858*K372*L372,IF(C372=2,$D$859*K372*L372,IF(C372=3,$D$860*K372*L372,IF(C372=4,0,IF(C372=5,$D$862*K372*L372,IF(C372=6,$D$863*K372*L372,IF(C372=7,$D$864*K372*L372,"Incorrect Code")))))))</f>
        <v>Incorrect Code</v>
      </c>
      <c r="R372" s="58">
        <f t="shared" si="137"/>
        <v>0</v>
      </c>
      <c r="S372" s="97">
        <f t="shared" si="138"/>
        <v>0</v>
      </c>
      <c r="T372" s="97">
        <v>0</v>
      </c>
      <c r="U372" s="98">
        <f t="shared" si="139"/>
        <v>0</v>
      </c>
      <c r="V372" s="97"/>
      <c r="W372" s="58">
        <f t="shared" si="130"/>
        <v>0</v>
      </c>
      <c r="X372" s="58">
        <f t="shared" si="140"/>
        <v>0</v>
      </c>
      <c r="Y372" s="99" t="e">
        <f t="shared" si="124"/>
        <v>#DIV/0!</v>
      </c>
      <c r="Z372" s="99" t="e">
        <f t="shared" si="125"/>
        <v>#DIV/0!</v>
      </c>
      <c r="AA372" s="2"/>
      <c r="AB372" s="109" t="str">
        <f t="shared" si="141"/>
        <v xml:space="preserve"> </v>
      </c>
    </row>
    <row r="373" spans="1:28" s="10" customFormat="1" ht="23.45" customHeight="1">
      <c r="A373" s="95"/>
      <c r="B373" s="100"/>
      <c r="C373" s="2"/>
      <c r="D373" s="100"/>
      <c r="E373" s="102"/>
      <c r="F373" s="102"/>
      <c r="G373" s="100"/>
      <c r="H373" s="100"/>
      <c r="I373" s="113"/>
      <c r="J373" s="114"/>
      <c r="K373" s="96">
        <v>1</v>
      </c>
      <c r="L373" s="96">
        <v>1</v>
      </c>
      <c r="M373" s="110">
        <f t="shared" si="133"/>
        <v>0</v>
      </c>
      <c r="N373" s="58">
        <f t="shared" si="134"/>
        <v>0</v>
      </c>
      <c r="O373" s="58">
        <f t="shared" si="135"/>
        <v>0</v>
      </c>
      <c r="P373" s="58">
        <f t="shared" si="136"/>
        <v>0</v>
      </c>
      <c r="Q373" s="58" t="str">
        <f>IF(C373=1,$D$858*K373*L373,IF(C373=2,$D$859*K373*L373,IF(C373=3,$D$860*K373*L373,IF(C373=4,0,IF(C373=5,$D$862*K373*L373,IF(C373=6,$D$863*K373*L373,IF(C373=7,$D$864*K373*L373,"Incorrect Code")))))))</f>
        <v>Incorrect Code</v>
      </c>
      <c r="R373" s="58">
        <f t="shared" si="137"/>
        <v>0</v>
      </c>
      <c r="S373" s="97">
        <f t="shared" si="138"/>
        <v>0</v>
      </c>
      <c r="T373" s="97">
        <v>0</v>
      </c>
      <c r="U373" s="98">
        <f t="shared" si="139"/>
        <v>0</v>
      </c>
      <c r="V373" s="97">
        <f>0.15*M373</f>
        <v>0</v>
      </c>
      <c r="W373" s="58">
        <f t="shared" si="130"/>
        <v>0</v>
      </c>
      <c r="X373" s="58">
        <f t="shared" si="140"/>
        <v>0</v>
      </c>
      <c r="Y373" s="99" t="e">
        <f t="shared" si="124"/>
        <v>#DIV/0!</v>
      </c>
      <c r="Z373" s="99" t="e">
        <f t="shared" si="125"/>
        <v>#DIV/0!</v>
      </c>
      <c r="AA373" s="2"/>
      <c r="AB373" s="109" t="str">
        <f t="shared" si="141"/>
        <v xml:space="preserve"> </v>
      </c>
    </row>
    <row r="374" spans="1:28" s="10" customFormat="1" ht="23.25" customHeight="1">
      <c r="A374" s="95"/>
      <c r="B374" s="100"/>
      <c r="C374" s="112"/>
      <c r="D374" s="100"/>
      <c r="E374" s="102"/>
      <c r="F374" s="102"/>
      <c r="G374" s="100"/>
      <c r="H374" s="100"/>
      <c r="I374" s="113"/>
      <c r="J374" s="114"/>
      <c r="K374" s="96">
        <v>1</v>
      </c>
      <c r="L374" s="96">
        <v>1</v>
      </c>
      <c r="M374" s="110">
        <f t="shared" si="133"/>
        <v>0</v>
      </c>
      <c r="N374" s="58">
        <f t="shared" si="134"/>
        <v>0</v>
      </c>
      <c r="O374" s="58">
        <f t="shared" si="135"/>
        <v>0</v>
      </c>
      <c r="P374" s="58">
        <f t="shared" si="136"/>
        <v>0</v>
      </c>
      <c r="Q374" s="58" t="str">
        <f>IF(C374=1,$D$858*K374*L374,IF(C374=2,$D$859*K374*L374,IF(C374=3,$D$860*K374*L374,IF(C374=4,0,IF(C374=5,$D$862*K374*L374,IF(C374=6,$D$863*K374*L374,IF(C374=7,$D$864*K374*L374,"Incorrect Code")))))))</f>
        <v>Incorrect Code</v>
      </c>
      <c r="R374" s="58">
        <f t="shared" si="137"/>
        <v>0</v>
      </c>
      <c r="S374" s="97">
        <f t="shared" si="138"/>
        <v>0</v>
      </c>
      <c r="T374" s="97">
        <v>0</v>
      </c>
      <c r="U374" s="98">
        <f t="shared" si="139"/>
        <v>0</v>
      </c>
      <c r="V374" s="97">
        <f>0.15*M374</f>
        <v>0</v>
      </c>
      <c r="W374" s="58">
        <f t="shared" si="130"/>
        <v>0</v>
      </c>
      <c r="X374" s="58">
        <f t="shared" si="140"/>
        <v>0</v>
      </c>
      <c r="Y374" s="99" t="e">
        <f t="shared" si="124"/>
        <v>#DIV/0!</v>
      </c>
      <c r="Z374" s="99" t="e">
        <f t="shared" si="125"/>
        <v>#DIV/0!</v>
      </c>
      <c r="AA374" s="2"/>
      <c r="AB374" s="109" t="str">
        <f t="shared" si="141"/>
        <v xml:space="preserve"> </v>
      </c>
    </row>
    <row r="375" spans="1:28" s="10" customFormat="1" ht="23.45" customHeight="1">
      <c r="A375" s="95"/>
      <c r="B375" s="100"/>
      <c r="C375" s="2"/>
      <c r="D375" s="100"/>
      <c r="E375" s="102"/>
      <c r="F375" s="102"/>
      <c r="G375" s="100"/>
      <c r="H375" s="100"/>
      <c r="I375" s="113"/>
      <c r="J375" s="114"/>
      <c r="K375" s="96">
        <v>1</v>
      </c>
      <c r="L375" s="96">
        <v>1</v>
      </c>
      <c r="M375" s="110">
        <f t="shared" si="133"/>
        <v>0</v>
      </c>
      <c r="N375" s="58">
        <f t="shared" si="134"/>
        <v>0</v>
      </c>
      <c r="O375" s="58">
        <f t="shared" si="135"/>
        <v>0</v>
      </c>
      <c r="P375" s="58">
        <f t="shared" si="136"/>
        <v>0</v>
      </c>
      <c r="Q375" s="58" t="str">
        <f>IF(C375=1,$D$858*K375*L375,IF(C375=2,$D$859*K375*L375,IF(C375=3,$D$860*K375*L375,IF(C375=4,0,IF(C375=5,$D$862*K375*L375,IF(C375=6,$D$863*K375*L375,IF(C375=7,$D$864*K375*L375,"Incorrect Code")))))))</f>
        <v>Incorrect Code</v>
      </c>
      <c r="R375" s="58">
        <f t="shared" si="137"/>
        <v>0</v>
      </c>
      <c r="S375" s="97">
        <f t="shared" si="138"/>
        <v>0</v>
      </c>
      <c r="T375" s="97">
        <v>0</v>
      </c>
      <c r="U375" s="98">
        <f t="shared" si="139"/>
        <v>0</v>
      </c>
      <c r="V375" s="97"/>
      <c r="W375" s="58">
        <f t="shared" si="130"/>
        <v>0</v>
      </c>
      <c r="X375" s="58">
        <f t="shared" si="140"/>
        <v>0</v>
      </c>
      <c r="Y375" s="99" t="e">
        <f t="shared" si="124"/>
        <v>#DIV/0!</v>
      </c>
      <c r="Z375" s="99" t="e">
        <f t="shared" si="125"/>
        <v>#DIV/0!</v>
      </c>
      <c r="AA375" s="2"/>
      <c r="AB375" s="109" t="str">
        <f t="shared" si="141"/>
        <v xml:space="preserve"> </v>
      </c>
    </row>
    <row r="376" spans="1:28" s="10" customFormat="1" ht="23.25" customHeight="1">
      <c r="A376" s="95"/>
      <c r="B376" s="100"/>
      <c r="C376" s="2"/>
      <c r="D376" s="100"/>
      <c r="E376" s="102"/>
      <c r="F376" s="102"/>
      <c r="G376" s="100"/>
      <c r="H376" s="100"/>
      <c r="I376" s="113"/>
      <c r="J376" s="114"/>
      <c r="K376" s="96">
        <v>1</v>
      </c>
      <c r="L376" s="96">
        <v>1</v>
      </c>
      <c r="M376" s="110">
        <f t="shared" si="133"/>
        <v>0</v>
      </c>
      <c r="N376" s="58">
        <f t="shared" si="134"/>
        <v>0</v>
      </c>
      <c r="O376" s="58">
        <f t="shared" si="135"/>
        <v>0</v>
      </c>
      <c r="P376" s="58">
        <f t="shared" si="136"/>
        <v>0</v>
      </c>
      <c r="Q376" s="58" t="str">
        <f>IF(C376=1,$D$858*K376*L376,IF(C376=2,$D$859*K376*L376,IF(C376=3,$D$860*K376*L376,IF(C376=4,0,IF(C376=5,$D$862*K376*L376,IF(C376=6,$D$863*K376*L376,IF(C376=7,$D$864*K376*L376,"Incorrect Code")))))))</f>
        <v>Incorrect Code</v>
      </c>
      <c r="R376" s="58">
        <f t="shared" si="137"/>
        <v>0</v>
      </c>
      <c r="S376" s="97">
        <f t="shared" si="138"/>
        <v>0</v>
      </c>
      <c r="T376" s="97">
        <v>0</v>
      </c>
      <c r="U376" s="98">
        <f t="shared" si="139"/>
        <v>0</v>
      </c>
      <c r="V376" s="97"/>
      <c r="W376" s="58">
        <f t="shared" si="130"/>
        <v>0</v>
      </c>
      <c r="X376" s="58">
        <f t="shared" si="140"/>
        <v>0</v>
      </c>
      <c r="Y376" s="99" t="e">
        <f t="shared" si="124"/>
        <v>#DIV/0!</v>
      </c>
      <c r="Z376" s="99" t="e">
        <f t="shared" si="125"/>
        <v>#DIV/0!</v>
      </c>
      <c r="AA376" s="2"/>
      <c r="AB376" s="109" t="str">
        <f t="shared" si="141"/>
        <v xml:space="preserve"> </v>
      </c>
    </row>
    <row r="377" spans="1:28" s="10" customFormat="1" ht="23.45" customHeight="1">
      <c r="A377" s="95"/>
      <c r="B377" s="100"/>
      <c r="C377" s="112"/>
      <c r="D377" s="100"/>
      <c r="E377" s="102"/>
      <c r="F377" s="102"/>
      <c r="G377" s="100"/>
      <c r="H377" s="100"/>
      <c r="I377" s="113"/>
      <c r="J377" s="114"/>
      <c r="K377" s="96">
        <v>1</v>
      </c>
      <c r="L377" s="96">
        <v>1</v>
      </c>
      <c r="M377" s="110">
        <f t="shared" si="133"/>
        <v>0</v>
      </c>
      <c r="N377" s="58">
        <f t="shared" si="134"/>
        <v>0</v>
      </c>
      <c r="O377" s="58">
        <f t="shared" si="135"/>
        <v>0</v>
      </c>
      <c r="P377" s="58">
        <f t="shared" si="136"/>
        <v>0</v>
      </c>
      <c r="Q377" s="58" t="str">
        <f>IF(C377=1,$D$858*K377*L377,IF(C377=2,$D$859*K377*L377,IF(C377=3,$D$860*K377*L377,IF(C377=4,0,IF(C377=5,$D$862*K377*L377,IF(C377=6,$D$863*K377*L377,IF(C377=7,$D$864*K377*L377,"Incorrect Code")))))))</f>
        <v>Incorrect Code</v>
      </c>
      <c r="R377" s="58">
        <f t="shared" si="137"/>
        <v>0</v>
      </c>
      <c r="S377" s="97">
        <f t="shared" si="138"/>
        <v>0</v>
      </c>
      <c r="T377" s="97">
        <v>0</v>
      </c>
      <c r="U377" s="98">
        <f t="shared" si="139"/>
        <v>0</v>
      </c>
      <c r="V377" s="97">
        <f>0.15*M377</f>
        <v>0</v>
      </c>
      <c r="W377" s="58">
        <f t="shared" si="130"/>
        <v>0</v>
      </c>
      <c r="X377" s="58">
        <f t="shared" si="140"/>
        <v>0</v>
      </c>
      <c r="Y377" s="99" t="e">
        <f t="shared" si="124"/>
        <v>#DIV/0!</v>
      </c>
      <c r="Z377" s="99" t="e">
        <f t="shared" si="125"/>
        <v>#DIV/0!</v>
      </c>
      <c r="AA377" s="2"/>
      <c r="AB377" s="109" t="str">
        <f t="shared" si="141"/>
        <v xml:space="preserve"> </v>
      </c>
    </row>
    <row r="378" spans="1:28" s="10" customFormat="1" ht="23.25" customHeight="1">
      <c r="A378" s="95"/>
      <c r="B378" s="100"/>
      <c r="C378" s="2"/>
      <c r="D378" s="100"/>
      <c r="E378" s="102"/>
      <c r="F378" s="102"/>
      <c r="G378" s="100"/>
      <c r="H378" s="100"/>
      <c r="I378" s="113"/>
      <c r="J378" s="114"/>
      <c r="K378" s="96">
        <v>1</v>
      </c>
      <c r="L378" s="96">
        <v>1</v>
      </c>
      <c r="M378" s="110">
        <f t="shared" si="133"/>
        <v>0</v>
      </c>
      <c r="N378" s="58">
        <f t="shared" si="134"/>
        <v>0</v>
      </c>
      <c r="O378" s="58">
        <f t="shared" si="135"/>
        <v>0</v>
      </c>
      <c r="P378" s="58">
        <f t="shared" si="136"/>
        <v>0</v>
      </c>
      <c r="Q378" s="58" t="str">
        <f>IF(C378=1,$D$858*K378*L378,IF(C378=2,$D$859*K378*L378,IF(C378=3,$D$860*K378*L378,IF(C378=4,0,IF(C378=5,$D$862*K378*L378,IF(C378=6,$D$863*K378*L378,IF(C378=7,$D$864*K378*L378,"Incorrect Code")))))))</f>
        <v>Incorrect Code</v>
      </c>
      <c r="R378" s="58">
        <f t="shared" si="137"/>
        <v>0</v>
      </c>
      <c r="S378" s="97">
        <f t="shared" si="138"/>
        <v>0</v>
      </c>
      <c r="T378" s="97">
        <v>0</v>
      </c>
      <c r="U378" s="98">
        <f t="shared" si="139"/>
        <v>0</v>
      </c>
      <c r="V378" s="97">
        <f>0.15*M378</f>
        <v>0</v>
      </c>
      <c r="W378" s="58">
        <f t="shared" si="130"/>
        <v>0</v>
      </c>
      <c r="X378" s="58">
        <f t="shared" si="140"/>
        <v>0</v>
      </c>
      <c r="Y378" s="99" t="e">
        <f t="shared" si="124"/>
        <v>#DIV/0!</v>
      </c>
      <c r="Z378" s="99" t="e">
        <f t="shared" si="125"/>
        <v>#DIV/0!</v>
      </c>
      <c r="AA378" s="2"/>
      <c r="AB378" s="109" t="str">
        <f t="shared" si="141"/>
        <v xml:space="preserve"> </v>
      </c>
    </row>
    <row r="379" spans="1:28" s="10" customFormat="1" ht="23.45" customHeight="1">
      <c r="A379" s="95"/>
      <c r="B379" s="100"/>
      <c r="C379" s="2"/>
      <c r="D379" s="100"/>
      <c r="E379" s="102"/>
      <c r="F379" s="102"/>
      <c r="G379" s="100"/>
      <c r="H379" s="100"/>
      <c r="I379" s="113"/>
      <c r="J379" s="114"/>
      <c r="K379" s="96">
        <v>1</v>
      </c>
      <c r="L379" s="96">
        <v>1</v>
      </c>
      <c r="M379" s="110">
        <f t="shared" si="133"/>
        <v>0</v>
      </c>
      <c r="N379" s="58">
        <f t="shared" si="134"/>
        <v>0</v>
      </c>
      <c r="O379" s="58">
        <f t="shared" si="135"/>
        <v>0</v>
      </c>
      <c r="P379" s="58">
        <f t="shared" si="136"/>
        <v>0</v>
      </c>
      <c r="Q379" s="58" t="str">
        <f>IF(C379=1,$D$858*K379*L379,IF(C379=2,$D$859*K379*L379,IF(C379=3,$D$860*K379*L379,IF(C379=4,0,IF(C379=5,$D$862*K379*L379,IF(C379=6,$D$863*K379*L379,IF(C379=7,$D$864*K379*L379,"Incorrect Code")))))))</f>
        <v>Incorrect Code</v>
      </c>
      <c r="R379" s="58">
        <f t="shared" si="137"/>
        <v>0</v>
      </c>
      <c r="S379" s="97">
        <f t="shared" si="138"/>
        <v>0</v>
      </c>
      <c r="T379" s="97">
        <v>0</v>
      </c>
      <c r="U379" s="98">
        <f t="shared" si="139"/>
        <v>0</v>
      </c>
      <c r="V379" s="97"/>
      <c r="W379" s="58">
        <f t="shared" si="130"/>
        <v>0</v>
      </c>
      <c r="X379" s="58">
        <f t="shared" si="140"/>
        <v>0</v>
      </c>
      <c r="Y379" s="99" t="e">
        <f t="shared" si="124"/>
        <v>#DIV/0!</v>
      </c>
      <c r="Z379" s="99" t="e">
        <f t="shared" si="125"/>
        <v>#DIV/0!</v>
      </c>
      <c r="AA379" s="2"/>
      <c r="AB379" s="109" t="str">
        <f t="shared" si="141"/>
        <v xml:space="preserve"> </v>
      </c>
    </row>
    <row r="380" spans="1:28" s="10" customFormat="1" ht="23.25" customHeight="1">
      <c r="A380" s="95"/>
      <c r="B380" s="100"/>
      <c r="C380" s="112"/>
      <c r="D380" s="100"/>
      <c r="E380" s="102"/>
      <c r="F380" s="102"/>
      <c r="G380" s="100"/>
      <c r="H380" s="100"/>
      <c r="I380" s="113"/>
      <c r="J380" s="114"/>
      <c r="K380" s="96">
        <v>1</v>
      </c>
      <c r="L380" s="96">
        <v>1</v>
      </c>
      <c r="M380" s="110">
        <f t="shared" si="133"/>
        <v>0</v>
      </c>
      <c r="N380" s="58">
        <f t="shared" si="134"/>
        <v>0</v>
      </c>
      <c r="O380" s="58">
        <f t="shared" si="135"/>
        <v>0</v>
      </c>
      <c r="P380" s="58">
        <f t="shared" si="136"/>
        <v>0</v>
      </c>
      <c r="Q380" s="58" t="str">
        <f>IF(C380=1,$D$858*K380*L380,IF(C380=2,$D$859*K380*L380,IF(C380=3,$D$860*K380*L380,IF(C380=4,0,IF(C380=5,$D$862*K380*L380,IF(C380=6,$D$863*K380*L380,IF(C380=7,$D$864*K380*L380,"Incorrect Code")))))))</f>
        <v>Incorrect Code</v>
      </c>
      <c r="R380" s="58">
        <f t="shared" si="137"/>
        <v>0</v>
      </c>
      <c r="S380" s="97">
        <f t="shared" si="138"/>
        <v>0</v>
      </c>
      <c r="T380" s="97">
        <v>0</v>
      </c>
      <c r="U380" s="98">
        <f t="shared" si="139"/>
        <v>0</v>
      </c>
      <c r="V380" s="97">
        <f t="shared" ref="V380:V385" si="142">0.15*M380</f>
        <v>0</v>
      </c>
      <c r="W380" s="58">
        <f t="shared" si="130"/>
        <v>0</v>
      </c>
      <c r="X380" s="58">
        <f t="shared" si="140"/>
        <v>0</v>
      </c>
      <c r="Y380" s="99" t="e">
        <f t="shared" si="124"/>
        <v>#DIV/0!</v>
      </c>
      <c r="Z380" s="99" t="e">
        <f t="shared" si="125"/>
        <v>#DIV/0!</v>
      </c>
      <c r="AA380" s="2"/>
      <c r="AB380" s="109" t="str">
        <f t="shared" si="141"/>
        <v xml:space="preserve"> </v>
      </c>
    </row>
    <row r="381" spans="1:28" s="10" customFormat="1" ht="23.45" customHeight="1">
      <c r="A381" s="95"/>
      <c r="B381" s="100"/>
      <c r="C381" s="2"/>
      <c r="D381" s="100"/>
      <c r="E381" s="102"/>
      <c r="F381" s="102"/>
      <c r="G381" s="100"/>
      <c r="H381" s="100"/>
      <c r="I381" s="113"/>
      <c r="J381" s="114"/>
      <c r="K381" s="96">
        <v>1</v>
      </c>
      <c r="L381" s="96">
        <v>1</v>
      </c>
      <c r="M381" s="110">
        <f t="shared" si="133"/>
        <v>0</v>
      </c>
      <c r="N381" s="58">
        <f t="shared" si="134"/>
        <v>0</v>
      </c>
      <c r="O381" s="58">
        <f t="shared" si="135"/>
        <v>0</v>
      </c>
      <c r="P381" s="58">
        <f t="shared" si="136"/>
        <v>0</v>
      </c>
      <c r="Q381" s="58" t="str">
        <f>IF(C381=1,$D$858*K381*L381,IF(C381=2,$D$859*K381*L381,IF(C381=3,$D$860*K381*L381,IF(C381=4,0,IF(C381=5,$D$862*K381*L381,IF(C381=6,$D$863*K381*L381,IF(C381=7,$D$864*K381*L381,"Incorrect Code")))))))</f>
        <v>Incorrect Code</v>
      </c>
      <c r="R381" s="58">
        <f t="shared" si="137"/>
        <v>0</v>
      </c>
      <c r="S381" s="97">
        <f t="shared" si="138"/>
        <v>0</v>
      </c>
      <c r="T381" s="97">
        <v>0</v>
      </c>
      <c r="U381" s="98">
        <f t="shared" si="139"/>
        <v>0</v>
      </c>
      <c r="V381" s="97">
        <f t="shared" si="142"/>
        <v>0</v>
      </c>
      <c r="W381" s="58">
        <f t="shared" si="130"/>
        <v>0</v>
      </c>
      <c r="X381" s="58">
        <f t="shared" si="140"/>
        <v>0</v>
      </c>
      <c r="Y381" s="99" t="e">
        <f t="shared" si="124"/>
        <v>#DIV/0!</v>
      </c>
      <c r="Z381" s="99" t="e">
        <f t="shared" si="125"/>
        <v>#DIV/0!</v>
      </c>
      <c r="AA381" s="2"/>
      <c r="AB381" s="109" t="str">
        <f t="shared" si="141"/>
        <v xml:space="preserve"> </v>
      </c>
    </row>
    <row r="382" spans="1:28" s="10" customFormat="1" ht="23.25" customHeight="1">
      <c r="A382" s="95"/>
      <c r="B382" s="100"/>
      <c r="C382" s="2"/>
      <c r="D382" s="100"/>
      <c r="E382" s="102"/>
      <c r="F382" s="102"/>
      <c r="G382" s="100"/>
      <c r="H382" s="100"/>
      <c r="I382" s="113"/>
      <c r="J382" s="114"/>
      <c r="K382" s="96">
        <v>1</v>
      </c>
      <c r="L382" s="96">
        <v>1</v>
      </c>
      <c r="M382" s="110">
        <f t="shared" si="133"/>
        <v>0</v>
      </c>
      <c r="N382" s="58">
        <f t="shared" si="134"/>
        <v>0</v>
      </c>
      <c r="O382" s="58">
        <f t="shared" si="135"/>
        <v>0</v>
      </c>
      <c r="P382" s="58">
        <f t="shared" si="136"/>
        <v>0</v>
      </c>
      <c r="Q382" s="58" t="str">
        <f>IF(C382=1,$D$858*K382*L382,IF(C382=2,$D$859*K382*L382,IF(C382=3,$D$860*K382*L382,IF(C382=4,0,IF(C382=5,$D$862*K382*L382,IF(C382=6,$D$863*K382*L382,IF(C382=7,$D$864*K382*L382,"Incorrect Code")))))))</f>
        <v>Incorrect Code</v>
      </c>
      <c r="R382" s="58">
        <f t="shared" si="137"/>
        <v>0</v>
      </c>
      <c r="S382" s="97">
        <f t="shared" si="138"/>
        <v>0</v>
      </c>
      <c r="T382" s="97">
        <v>0</v>
      </c>
      <c r="U382" s="98">
        <f t="shared" si="139"/>
        <v>0</v>
      </c>
      <c r="V382" s="97">
        <f t="shared" si="142"/>
        <v>0</v>
      </c>
      <c r="W382" s="58">
        <f t="shared" si="130"/>
        <v>0</v>
      </c>
      <c r="X382" s="58">
        <f t="shared" si="140"/>
        <v>0</v>
      </c>
      <c r="Y382" s="99" t="e">
        <f t="shared" si="124"/>
        <v>#DIV/0!</v>
      </c>
      <c r="Z382" s="99" t="e">
        <f t="shared" si="125"/>
        <v>#DIV/0!</v>
      </c>
      <c r="AA382" s="2"/>
      <c r="AB382" s="109" t="str">
        <f t="shared" si="141"/>
        <v xml:space="preserve"> </v>
      </c>
    </row>
    <row r="383" spans="1:28" s="10" customFormat="1" ht="23.45" customHeight="1">
      <c r="A383" s="95"/>
      <c r="B383" s="100"/>
      <c r="C383" s="112"/>
      <c r="D383" s="100"/>
      <c r="E383" s="102"/>
      <c r="F383" s="102"/>
      <c r="G383" s="100"/>
      <c r="H383" s="100"/>
      <c r="I383" s="113"/>
      <c r="J383" s="114"/>
      <c r="K383" s="96">
        <v>1</v>
      </c>
      <c r="L383" s="96">
        <v>1</v>
      </c>
      <c r="M383" s="110">
        <f t="shared" si="133"/>
        <v>0</v>
      </c>
      <c r="N383" s="58">
        <f t="shared" si="134"/>
        <v>0</v>
      </c>
      <c r="O383" s="58">
        <f t="shared" si="135"/>
        <v>0</v>
      </c>
      <c r="P383" s="58">
        <f t="shared" si="136"/>
        <v>0</v>
      </c>
      <c r="Q383" s="58" t="str">
        <f>IF(C383=1,$D$858*K383*L383,IF(C383=2,$D$859*K383*L383,IF(C383=3,$D$860*K383*L383,IF(C383=4,0,IF(C383=5,$D$862*K383*L383,IF(C383=6,$D$863*K383*L383,IF(C383=7,$D$864*K383*L383,"Incorrect Code")))))))</f>
        <v>Incorrect Code</v>
      </c>
      <c r="R383" s="58">
        <f t="shared" si="137"/>
        <v>0</v>
      </c>
      <c r="S383" s="97">
        <f t="shared" si="138"/>
        <v>0</v>
      </c>
      <c r="T383" s="97">
        <v>0</v>
      </c>
      <c r="U383" s="98">
        <f t="shared" si="139"/>
        <v>0</v>
      </c>
      <c r="V383" s="97">
        <f t="shared" si="142"/>
        <v>0</v>
      </c>
      <c r="W383" s="58">
        <f t="shared" si="130"/>
        <v>0</v>
      </c>
      <c r="X383" s="58">
        <f t="shared" si="140"/>
        <v>0</v>
      </c>
      <c r="Y383" s="99" t="e">
        <f t="shared" si="124"/>
        <v>#DIV/0!</v>
      </c>
      <c r="Z383" s="99" t="e">
        <f t="shared" si="125"/>
        <v>#DIV/0!</v>
      </c>
      <c r="AA383" s="2"/>
      <c r="AB383" s="109" t="str">
        <f t="shared" si="141"/>
        <v xml:space="preserve"> </v>
      </c>
    </row>
    <row r="384" spans="1:28" s="10" customFormat="1" ht="23.25" customHeight="1">
      <c r="A384" s="95"/>
      <c r="B384" s="100"/>
      <c r="C384" s="2"/>
      <c r="D384" s="100"/>
      <c r="E384" s="102"/>
      <c r="F384" s="102"/>
      <c r="G384" s="100"/>
      <c r="H384" s="100"/>
      <c r="I384" s="113"/>
      <c r="J384" s="114"/>
      <c r="K384" s="96">
        <v>1</v>
      </c>
      <c r="L384" s="96">
        <v>1</v>
      </c>
      <c r="M384" s="110">
        <f t="shared" si="133"/>
        <v>0</v>
      </c>
      <c r="N384" s="58">
        <f t="shared" si="134"/>
        <v>0</v>
      </c>
      <c r="O384" s="58">
        <f t="shared" si="135"/>
        <v>0</v>
      </c>
      <c r="P384" s="58">
        <f t="shared" si="136"/>
        <v>0</v>
      </c>
      <c r="Q384" s="58" t="str">
        <f>IF(C384=1,$D$858*K384*L384,IF(C384=2,$D$859*K384*L384,IF(C384=3,$D$860*K384*L384,IF(C384=4,0,IF(C384=5,$D$862*K384*L384,IF(C384=6,$D$863*K384*L384,IF(C384=7,$D$864*K384*L384,"Incorrect Code")))))))</f>
        <v>Incorrect Code</v>
      </c>
      <c r="R384" s="58">
        <f t="shared" si="137"/>
        <v>0</v>
      </c>
      <c r="S384" s="97">
        <f t="shared" si="138"/>
        <v>0</v>
      </c>
      <c r="T384" s="97">
        <v>0</v>
      </c>
      <c r="U384" s="98">
        <f t="shared" si="139"/>
        <v>0</v>
      </c>
      <c r="V384" s="97">
        <f t="shared" si="142"/>
        <v>0</v>
      </c>
      <c r="W384" s="58">
        <f t="shared" si="130"/>
        <v>0</v>
      </c>
      <c r="X384" s="58">
        <f t="shared" si="140"/>
        <v>0</v>
      </c>
      <c r="Y384" s="99" t="e">
        <f t="shared" si="124"/>
        <v>#DIV/0!</v>
      </c>
      <c r="Z384" s="99" t="e">
        <f t="shared" si="125"/>
        <v>#DIV/0!</v>
      </c>
      <c r="AA384" s="2"/>
      <c r="AB384" s="109" t="str">
        <f t="shared" si="141"/>
        <v xml:space="preserve"> </v>
      </c>
    </row>
    <row r="385" spans="1:28" s="10" customFormat="1" ht="23.45" customHeight="1">
      <c r="A385" s="95"/>
      <c r="B385" s="100"/>
      <c r="C385" s="2"/>
      <c r="D385" s="100"/>
      <c r="E385" s="102"/>
      <c r="F385" s="102"/>
      <c r="G385" s="100"/>
      <c r="H385" s="100"/>
      <c r="I385" s="113"/>
      <c r="J385" s="114"/>
      <c r="K385" s="96">
        <v>1</v>
      </c>
      <c r="L385" s="96">
        <v>1</v>
      </c>
      <c r="M385" s="110">
        <f t="shared" si="133"/>
        <v>0</v>
      </c>
      <c r="N385" s="58">
        <f t="shared" si="134"/>
        <v>0</v>
      </c>
      <c r="O385" s="58">
        <f t="shared" si="135"/>
        <v>0</v>
      </c>
      <c r="P385" s="58">
        <f t="shared" si="136"/>
        <v>0</v>
      </c>
      <c r="Q385" s="58" t="str">
        <f>IF(C385=1,$D$858*K385*L385,IF(C385=2,$D$859*K385*L385,IF(C385=3,$D$860*K385*L385,IF(C385=4,0,IF(C385=5,$D$862*K385*L385,IF(C385=6,$D$863*K385*L385,IF(C385=7,$D$864*K385*L385,"Incorrect Code")))))))</f>
        <v>Incorrect Code</v>
      </c>
      <c r="R385" s="58">
        <f t="shared" si="137"/>
        <v>0</v>
      </c>
      <c r="S385" s="97">
        <f t="shared" si="138"/>
        <v>0</v>
      </c>
      <c r="T385" s="97">
        <v>0</v>
      </c>
      <c r="U385" s="98">
        <f t="shared" si="139"/>
        <v>0</v>
      </c>
      <c r="V385" s="97">
        <f t="shared" si="142"/>
        <v>0</v>
      </c>
      <c r="W385" s="58">
        <f t="shared" si="130"/>
        <v>0</v>
      </c>
      <c r="X385" s="58">
        <f t="shared" si="140"/>
        <v>0</v>
      </c>
      <c r="Y385" s="99" t="e">
        <f t="shared" si="124"/>
        <v>#DIV/0!</v>
      </c>
      <c r="Z385" s="99" t="e">
        <f t="shared" si="125"/>
        <v>#DIV/0!</v>
      </c>
      <c r="AA385" s="2"/>
      <c r="AB385" s="109" t="str">
        <f t="shared" si="141"/>
        <v xml:space="preserve"> </v>
      </c>
    </row>
    <row r="386" spans="1:28" s="10" customFormat="1" ht="23.25" customHeight="1">
      <c r="A386" s="95"/>
      <c r="B386" s="100"/>
      <c r="C386" s="112"/>
      <c r="D386" s="100"/>
      <c r="E386" s="102"/>
      <c r="F386" s="102"/>
      <c r="G386" s="100"/>
      <c r="H386" s="100"/>
      <c r="I386" s="113"/>
      <c r="J386" s="114"/>
      <c r="K386" s="96">
        <v>1</v>
      </c>
      <c r="L386" s="96">
        <v>1</v>
      </c>
      <c r="M386" s="110">
        <f t="shared" si="133"/>
        <v>0</v>
      </c>
      <c r="N386" s="58">
        <f t="shared" si="134"/>
        <v>0</v>
      </c>
      <c r="O386" s="58">
        <f t="shared" si="135"/>
        <v>0</v>
      </c>
      <c r="P386" s="58">
        <f t="shared" si="136"/>
        <v>0</v>
      </c>
      <c r="Q386" s="58" t="str">
        <f>IF(C386=1,$D$858*K386*L386,IF(C386=2,$D$859*K386*L386,IF(C386=3,$D$860*K386*L386,IF(C386=4,0,IF(C386=5,$D$862*K386*L386,IF(C386=6,$D$863*K386*L386,IF(C386=7,$D$864*K386*L386,"Incorrect Code")))))))</f>
        <v>Incorrect Code</v>
      </c>
      <c r="R386" s="58">
        <f t="shared" si="137"/>
        <v>0</v>
      </c>
      <c r="S386" s="97">
        <f t="shared" si="138"/>
        <v>0</v>
      </c>
      <c r="T386" s="97">
        <v>0</v>
      </c>
      <c r="U386" s="98">
        <f t="shared" si="139"/>
        <v>0</v>
      </c>
      <c r="V386" s="97"/>
      <c r="W386" s="58">
        <f t="shared" si="130"/>
        <v>0</v>
      </c>
      <c r="X386" s="58">
        <f t="shared" si="140"/>
        <v>0</v>
      </c>
      <c r="Y386" s="99" t="e">
        <f t="shared" si="124"/>
        <v>#DIV/0!</v>
      </c>
      <c r="Z386" s="99" t="e">
        <f t="shared" si="125"/>
        <v>#DIV/0!</v>
      </c>
      <c r="AA386" s="2"/>
      <c r="AB386" s="109" t="str">
        <f t="shared" si="141"/>
        <v xml:space="preserve"> </v>
      </c>
    </row>
    <row r="387" spans="1:28" s="10" customFormat="1" ht="23.45" customHeight="1">
      <c r="A387" s="95"/>
      <c r="B387" s="100"/>
      <c r="C387" s="112"/>
      <c r="D387" s="100"/>
      <c r="E387" s="102"/>
      <c r="F387" s="102"/>
      <c r="G387" s="100"/>
      <c r="H387" s="100"/>
      <c r="I387" s="113"/>
      <c r="J387" s="114"/>
      <c r="K387" s="96">
        <v>1</v>
      </c>
      <c r="L387" s="96">
        <v>1</v>
      </c>
      <c r="M387" s="110">
        <f t="shared" si="133"/>
        <v>0</v>
      </c>
      <c r="N387" s="58">
        <f t="shared" si="134"/>
        <v>0</v>
      </c>
      <c r="O387" s="58">
        <f t="shared" si="135"/>
        <v>0</v>
      </c>
      <c r="P387" s="58">
        <f t="shared" si="136"/>
        <v>0</v>
      </c>
      <c r="Q387" s="58" t="str">
        <f>IF(C387=1,$D$858*K387*L387,IF(C387=2,$D$859*K387*L387,IF(C387=3,$D$860*K387*L387,IF(C387=4,0,IF(C387=5,$D$862*K387*L387,IF(C387=6,$D$863*K387*L387,IF(C387=7,$D$864*K387*L387,"Incorrect Code")))))))</f>
        <v>Incorrect Code</v>
      </c>
      <c r="R387" s="58">
        <f t="shared" si="137"/>
        <v>0</v>
      </c>
      <c r="S387" s="97">
        <f t="shared" si="138"/>
        <v>0</v>
      </c>
      <c r="T387" s="97">
        <v>0</v>
      </c>
      <c r="U387" s="98">
        <f t="shared" si="139"/>
        <v>0</v>
      </c>
      <c r="V387" s="97">
        <f>0.15*M387</f>
        <v>0</v>
      </c>
      <c r="W387" s="58">
        <f t="shared" ref="W387:W428" si="143">SUM(N387:V387)</f>
        <v>0</v>
      </c>
      <c r="X387" s="58">
        <f t="shared" si="140"/>
        <v>0</v>
      </c>
      <c r="Y387" s="99" t="e">
        <f t="shared" si="124"/>
        <v>#DIV/0!</v>
      </c>
      <c r="Z387" s="99" t="e">
        <f t="shared" si="125"/>
        <v>#DIV/0!</v>
      </c>
      <c r="AA387" s="2"/>
      <c r="AB387" s="109" t="str">
        <f t="shared" si="141"/>
        <v xml:space="preserve"> </v>
      </c>
    </row>
    <row r="388" spans="1:28" s="10" customFormat="1" ht="23.45" customHeight="1">
      <c r="A388" s="95"/>
      <c r="B388" s="100"/>
      <c r="C388" s="2"/>
      <c r="D388" s="100"/>
      <c r="E388" s="102"/>
      <c r="F388" s="102"/>
      <c r="G388" s="100"/>
      <c r="H388" s="100"/>
      <c r="I388" s="113"/>
      <c r="J388" s="114"/>
      <c r="K388" s="96">
        <v>1</v>
      </c>
      <c r="L388" s="96">
        <v>1</v>
      </c>
      <c r="M388" s="110">
        <f t="shared" si="133"/>
        <v>0</v>
      </c>
      <c r="N388" s="58">
        <f t="shared" si="134"/>
        <v>0</v>
      </c>
      <c r="O388" s="58">
        <f t="shared" si="135"/>
        <v>0</v>
      </c>
      <c r="P388" s="58">
        <f t="shared" si="136"/>
        <v>0</v>
      </c>
      <c r="Q388" s="58" t="str">
        <f>IF(C388=1,$D$858*K388*L388,IF(C388=2,$D$859*K388*L388,IF(C388=3,$D$860*K388*L388,IF(C388=4,0,IF(C388=5,$D$862*K388*L388,IF(C388=6,$D$863*K388*L388,IF(C388=7,$D$864*K388*L388,"Incorrect Code")))))))</f>
        <v>Incorrect Code</v>
      </c>
      <c r="R388" s="58">
        <f t="shared" si="137"/>
        <v>0</v>
      </c>
      <c r="S388" s="97">
        <f t="shared" si="138"/>
        <v>0</v>
      </c>
      <c r="T388" s="97">
        <v>0</v>
      </c>
      <c r="U388" s="98">
        <f t="shared" si="139"/>
        <v>0</v>
      </c>
      <c r="V388" s="97"/>
      <c r="W388" s="58">
        <f t="shared" si="143"/>
        <v>0</v>
      </c>
      <c r="X388" s="58">
        <f t="shared" si="140"/>
        <v>0</v>
      </c>
      <c r="Y388" s="99" t="e">
        <f t="shared" si="124"/>
        <v>#DIV/0!</v>
      </c>
      <c r="Z388" s="99" t="e">
        <f t="shared" si="125"/>
        <v>#DIV/0!</v>
      </c>
      <c r="AA388" s="2"/>
      <c r="AB388" s="109" t="str">
        <f t="shared" si="141"/>
        <v xml:space="preserve"> </v>
      </c>
    </row>
    <row r="389" spans="1:28" s="10" customFormat="1" ht="23.25" customHeight="1">
      <c r="A389" s="95"/>
      <c r="B389" s="100"/>
      <c r="C389" s="2"/>
      <c r="D389" s="100"/>
      <c r="E389" s="102"/>
      <c r="F389" s="102"/>
      <c r="G389" s="100"/>
      <c r="H389" s="100"/>
      <c r="I389" s="113"/>
      <c r="J389" s="114"/>
      <c r="K389" s="96">
        <v>1</v>
      </c>
      <c r="L389" s="96">
        <v>1</v>
      </c>
      <c r="M389" s="110">
        <f t="shared" si="133"/>
        <v>0</v>
      </c>
      <c r="N389" s="58">
        <f t="shared" si="134"/>
        <v>0</v>
      </c>
      <c r="O389" s="58">
        <f t="shared" si="135"/>
        <v>0</v>
      </c>
      <c r="P389" s="58">
        <f t="shared" si="136"/>
        <v>0</v>
      </c>
      <c r="Q389" s="58" t="str">
        <f>IF(C389=1,$D$858*K389*L389,IF(C389=2,$D$859*K389*L389,IF(C389=3,$D$860*K389*L389,IF(C389=4,0,IF(C389=5,$D$862*K389*L389,IF(C389=6,$D$863*K389*L389,IF(C389=7,$D$864*K389*L389,"Incorrect Code")))))))</f>
        <v>Incorrect Code</v>
      </c>
      <c r="R389" s="58">
        <f t="shared" si="137"/>
        <v>0</v>
      </c>
      <c r="S389" s="97">
        <f t="shared" si="138"/>
        <v>0</v>
      </c>
      <c r="T389" s="97">
        <v>0</v>
      </c>
      <c r="U389" s="98">
        <f t="shared" si="139"/>
        <v>0</v>
      </c>
      <c r="V389" s="97"/>
      <c r="W389" s="58">
        <f t="shared" si="143"/>
        <v>0</v>
      </c>
      <c r="X389" s="58">
        <f t="shared" si="140"/>
        <v>0</v>
      </c>
      <c r="Y389" s="99" t="e">
        <f t="shared" si="124"/>
        <v>#DIV/0!</v>
      </c>
      <c r="Z389" s="99" t="e">
        <f t="shared" si="125"/>
        <v>#DIV/0!</v>
      </c>
      <c r="AA389" s="2"/>
      <c r="AB389" s="109" t="str">
        <f t="shared" si="141"/>
        <v xml:space="preserve"> </v>
      </c>
    </row>
    <row r="390" spans="1:28" s="10" customFormat="1" ht="23.45" customHeight="1">
      <c r="A390" s="95"/>
      <c r="B390" s="100"/>
      <c r="C390" s="112"/>
      <c r="D390" s="100"/>
      <c r="E390" s="102"/>
      <c r="F390" s="102"/>
      <c r="G390" s="100"/>
      <c r="H390" s="100"/>
      <c r="I390" s="113"/>
      <c r="J390" s="114"/>
      <c r="K390" s="96">
        <v>1</v>
      </c>
      <c r="L390" s="96">
        <v>1</v>
      </c>
      <c r="M390" s="110">
        <f t="shared" si="133"/>
        <v>0</v>
      </c>
      <c r="N390" s="58">
        <f t="shared" si="134"/>
        <v>0</v>
      </c>
      <c r="O390" s="58">
        <f t="shared" si="135"/>
        <v>0</v>
      </c>
      <c r="P390" s="58">
        <f t="shared" si="136"/>
        <v>0</v>
      </c>
      <c r="Q390" s="58" t="str">
        <f>IF(C390=1,$D$858*K390*L390,IF(C390=2,$D$859*K390*L390,IF(C390=3,$D$860*K390*L390,IF(C390=4,0,IF(C390=5,$D$862*K390*L390,IF(C390=6,$D$863*K390*L390,IF(C390=7,$D$864*K390*L390,"Incorrect Code")))))))</f>
        <v>Incorrect Code</v>
      </c>
      <c r="R390" s="58">
        <f t="shared" si="137"/>
        <v>0</v>
      </c>
      <c r="S390" s="97">
        <f t="shared" si="138"/>
        <v>0</v>
      </c>
      <c r="T390" s="97">
        <v>0</v>
      </c>
      <c r="U390" s="98">
        <f t="shared" si="139"/>
        <v>0</v>
      </c>
      <c r="V390" s="97">
        <f>0.15*M390</f>
        <v>0</v>
      </c>
      <c r="W390" s="58">
        <f t="shared" si="143"/>
        <v>0</v>
      </c>
      <c r="X390" s="58">
        <f t="shared" si="140"/>
        <v>0</v>
      </c>
      <c r="Y390" s="99" t="e">
        <f t="shared" si="124"/>
        <v>#DIV/0!</v>
      </c>
      <c r="Z390" s="99" t="e">
        <f t="shared" si="125"/>
        <v>#DIV/0!</v>
      </c>
      <c r="AA390" s="2"/>
      <c r="AB390" s="109" t="str">
        <f t="shared" si="141"/>
        <v xml:space="preserve"> </v>
      </c>
    </row>
    <row r="391" spans="1:28" s="10" customFormat="1" ht="23.25" customHeight="1">
      <c r="A391" s="95"/>
      <c r="B391" s="100"/>
      <c r="C391" s="2"/>
      <c r="D391" s="100"/>
      <c r="E391" s="102"/>
      <c r="F391" s="102"/>
      <c r="G391" s="100"/>
      <c r="H391" s="100"/>
      <c r="I391" s="113"/>
      <c r="J391" s="114"/>
      <c r="K391" s="96">
        <v>1</v>
      </c>
      <c r="L391" s="96">
        <v>1</v>
      </c>
      <c r="M391" s="110">
        <f t="shared" si="133"/>
        <v>0</v>
      </c>
      <c r="N391" s="58">
        <f t="shared" si="134"/>
        <v>0</v>
      </c>
      <c r="O391" s="58">
        <f t="shared" si="135"/>
        <v>0</v>
      </c>
      <c r="P391" s="58">
        <f t="shared" si="136"/>
        <v>0</v>
      </c>
      <c r="Q391" s="58" t="str">
        <f>IF(C391=1,$D$858*K391*L391,IF(C391=2,$D$859*K391*L391,IF(C391=3,$D$860*K391*L391,IF(C391=4,0,IF(C391=5,$D$862*K391*L391,IF(C391=6,$D$863*K391*L391,IF(C391=7,$D$864*K391*L391,"Incorrect Code")))))))</f>
        <v>Incorrect Code</v>
      </c>
      <c r="R391" s="58">
        <f t="shared" si="137"/>
        <v>0</v>
      </c>
      <c r="S391" s="97">
        <f t="shared" si="138"/>
        <v>0</v>
      </c>
      <c r="T391" s="97">
        <v>0</v>
      </c>
      <c r="U391" s="98">
        <f t="shared" si="139"/>
        <v>0</v>
      </c>
      <c r="V391" s="97"/>
      <c r="W391" s="58">
        <f t="shared" si="143"/>
        <v>0</v>
      </c>
      <c r="X391" s="58">
        <f t="shared" si="140"/>
        <v>0</v>
      </c>
      <c r="Y391" s="99" t="e">
        <f t="shared" si="124"/>
        <v>#DIV/0!</v>
      </c>
      <c r="Z391" s="99" t="e">
        <f t="shared" si="125"/>
        <v>#DIV/0!</v>
      </c>
      <c r="AA391" s="2"/>
      <c r="AB391" s="109" t="str">
        <f t="shared" si="141"/>
        <v xml:space="preserve"> </v>
      </c>
    </row>
    <row r="392" spans="1:28" s="10" customFormat="1" ht="23.45" customHeight="1">
      <c r="A392" s="95"/>
      <c r="B392" s="100"/>
      <c r="C392" s="2"/>
      <c r="D392" s="100"/>
      <c r="E392" s="102"/>
      <c r="F392" s="102"/>
      <c r="G392" s="100"/>
      <c r="H392" s="100"/>
      <c r="I392" s="113"/>
      <c r="J392" s="114"/>
      <c r="K392" s="96">
        <v>1</v>
      </c>
      <c r="L392" s="96">
        <v>1</v>
      </c>
      <c r="M392" s="110">
        <f t="shared" si="133"/>
        <v>0</v>
      </c>
      <c r="N392" s="58">
        <f t="shared" si="134"/>
        <v>0</v>
      </c>
      <c r="O392" s="58">
        <f t="shared" si="135"/>
        <v>0</v>
      </c>
      <c r="P392" s="58">
        <f t="shared" si="136"/>
        <v>0</v>
      </c>
      <c r="Q392" s="58" t="str">
        <f>IF(C392=1,$D$858*K392*L392,IF(C392=2,$D$859*K392*L392,IF(C392=3,$D$860*K392*L392,IF(C392=4,0,IF(C392=5,$D$862*K392*L392,IF(C392=6,$D$863*K392*L392,IF(C392=7,$D$864*K392*L392,"Incorrect Code")))))))</f>
        <v>Incorrect Code</v>
      </c>
      <c r="R392" s="58">
        <f t="shared" si="137"/>
        <v>0</v>
      </c>
      <c r="S392" s="97">
        <f t="shared" si="138"/>
        <v>0</v>
      </c>
      <c r="T392" s="97">
        <v>0</v>
      </c>
      <c r="U392" s="98">
        <f t="shared" si="139"/>
        <v>0</v>
      </c>
      <c r="V392" s="97"/>
      <c r="W392" s="58">
        <f t="shared" si="143"/>
        <v>0</v>
      </c>
      <c r="X392" s="58">
        <f t="shared" si="140"/>
        <v>0</v>
      </c>
      <c r="Y392" s="99" t="e">
        <f t="shared" si="124"/>
        <v>#DIV/0!</v>
      </c>
      <c r="Z392" s="99" t="e">
        <f t="shared" si="125"/>
        <v>#DIV/0!</v>
      </c>
      <c r="AA392" s="2"/>
      <c r="AB392" s="109" t="str">
        <f t="shared" si="141"/>
        <v xml:space="preserve"> </v>
      </c>
    </row>
    <row r="393" spans="1:28" s="10" customFormat="1" ht="23.25" customHeight="1">
      <c r="A393" s="95"/>
      <c r="B393" s="100"/>
      <c r="C393" s="112"/>
      <c r="D393" s="100"/>
      <c r="E393" s="102"/>
      <c r="F393" s="102"/>
      <c r="G393" s="100"/>
      <c r="H393" s="100"/>
      <c r="I393" s="113"/>
      <c r="J393" s="114"/>
      <c r="K393" s="96">
        <v>1</v>
      </c>
      <c r="L393" s="96">
        <v>1</v>
      </c>
      <c r="M393" s="110">
        <f t="shared" si="133"/>
        <v>0</v>
      </c>
      <c r="N393" s="58">
        <f t="shared" si="134"/>
        <v>0</v>
      </c>
      <c r="O393" s="58">
        <f t="shared" si="135"/>
        <v>0</v>
      </c>
      <c r="P393" s="58">
        <f t="shared" si="136"/>
        <v>0</v>
      </c>
      <c r="Q393" s="58" t="str">
        <f>IF(C393=1,$D$858*K393*L393,IF(C393=2,$D$859*K393*L393,IF(C393=3,$D$860*K393*L393,IF(C393=4,0,IF(C393=5,$D$862*K393*L393,IF(C393=6,$D$863*K393*L393,IF(C393=7,$D$864*K393*L393,"Incorrect Code")))))))</f>
        <v>Incorrect Code</v>
      </c>
      <c r="R393" s="58">
        <f t="shared" si="137"/>
        <v>0</v>
      </c>
      <c r="S393" s="97">
        <f t="shared" si="138"/>
        <v>0</v>
      </c>
      <c r="T393" s="97">
        <v>0</v>
      </c>
      <c r="U393" s="98">
        <f t="shared" si="139"/>
        <v>0</v>
      </c>
      <c r="V393" s="97"/>
      <c r="W393" s="58">
        <f t="shared" si="143"/>
        <v>0</v>
      </c>
      <c r="X393" s="58">
        <f t="shared" si="140"/>
        <v>0</v>
      </c>
      <c r="Y393" s="99" t="e">
        <f t="shared" si="124"/>
        <v>#DIV/0!</v>
      </c>
      <c r="Z393" s="99" t="e">
        <f t="shared" si="125"/>
        <v>#DIV/0!</v>
      </c>
      <c r="AA393" s="2"/>
      <c r="AB393" s="109" t="str">
        <f t="shared" si="141"/>
        <v xml:space="preserve"> </v>
      </c>
    </row>
    <row r="394" spans="1:28" s="10" customFormat="1" ht="23.45" customHeight="1">
      <c r="A394" s="95"/>
      <c r="B394" s="100"/>
      <c r="C394" s="2"/>
      <c r="D394" s="100"/>
      <c r="E394" s="102"/>
      <c r="F394" s="102"/>
      <c r="G394" s="100"/>
      <c r="H394" s="100"/>
      <c r="I394" s="113"/>
      <c r="J394" s="114"/>
      <c r="K394" s="96">
        <v>1</v>
      </c>
      <c r="L394" s="96">
        <v>1</v>
      </c>
      <c r="M394" s="110">
        <f t="shared" si="133"/>
        <v>0</v>
      </c>
      <c r="N394" s="58">
        <f t="shared" si="134"/>
        <v>0</v>
      </c>
      <c r="O394" s="58">
        <f t="shared" si="135"/>
        <v>0</v>
      </c>
      <c r="P394" s="58">
        <f t="shared" si="136"/>
        <v>0</v>
      </c>
      <c r="Q394" s="58" t="str">
        <f>IF(C394=1,$D$858*K394*L394,IF(C394=2,$D$859*K394*L394,IF(C394=3,$D$860*K394*L394,IF(C394=4,0,IF(C394=5,$D$862*K394*L394,IF(C394=6,$D$863*K394*L394,IF(C394=7,$D$864*K394*L394,"Incorrect Code")))))))</f>
        <v>Incorrect Code</v>
      </c>
      <c r="R394" s="58">
        <f t="shared" si="137"/>
        <v>0</v>
      </c>
      <c r="S394" s="97">
        <f t="shared" si="138"/>
        <v>0</v>
      </c>
      <c r="T394" s="97">
        <v>0</v>
      </c>
      <c r="U394" s="98">
        <f t="shared" si="139"/>
        <v>0</v>
      </c>
      <c r="V394" s="97">
        <f t="shared" ref="V394:V399" si="144">0.15*M394</f>
        <v>0</v>
      </c>
      <c r="W394" s="58">
        <f t="shared" si="143"/>
        <v>0</v>
      </c>
      <c r="X394" s="58">
        <f t="shared" si="140"/>
        <v>0</v>
      </c>
      <c r="Y394" s="99" t="e">
        <f t="shared" si="124"/>
        <v>#DIV/0!</v>
      </c>
      <c r="Z394" s="99" t="e">
        <f t="shared" si="125"/>
        <v>#DIV/0!</v>
      </c>
      <c r="AA394" s="2"/>
      <c r="AB394" s="109" t="str">
        <f t="shared" si="141"/>
        <v xml:space="preserve"> </v>
      </c>
    </row>
    <row r="395" spans="1:28" s="10" customFormat="1" ht="23.25" customHeight="1">
      <c r="A395" s="95"/>
      <c r="B395" s="100"/>
      <c r="C395" s="2"/>
      <c r="D395" s="100"/>
      <c r="E395" s="102"/>
      <c r="F395" s="102"/>
      <c r="G395" s="100"/>
      <c r="H395" s="100"/>
      <c r="I395" s="113"/>
      <c r="J395" s="114"/>
      <c r="K395" s="96">
        <v>1</v>
      </c>
      <c r="L395" s="96">
        <v>1</v>
      </c>
      <c r="M395" s="110">
        <f t="shared" si="133"/>
        <v>0</v>
      </c>
      <c r="N395" s="58">
        <f t="shared" si="134"/>
        <v>0</v>
      </c>
      <c r="O395" s="58">
        <f t="shared" si="135"/>
        <v>0</v>
      </c>
      <c r="P395" s="58">
        <f t="shared" si="136"/>
        <v>0</v>
      </c>
      <c r="Q395" s="58" t="str">
        <f>IF(C395=1,$D$858*K395*L395,IF(C395=2,$D$859*K395*L395,IF(C395=3,$D$860*K395*L395,IF(C395=4,0,IF(C395=5,$D$862*K395*L395,IF(C395=6,$D$863*K395*L395,IF(C395=7,$D$864*K395*L395,"Incorrect Code")))))))</f>
        <v>Incorrect Code</v>
      </c>
      <c r="R395" s="58">
        <f t="shared" si="137"/>
        <v>0</v>
      </c>
      <c r="S395" s="97">
        <f t="shared" si="138"/>
        <v>0</v>
      </c>
      <c r="T395" s="97">
        <v>0</v>
      </c>
      <c r="U395" s="98">
        <f t="shared" si="139"/>
        <v>0</v>
      </c>
      <c r="V395" s="97">
        <f t="shared" si="144"/>
        <v>0</v>
      </c>
      <c r="W395" s="58">
        <f t="shared" si="143"/>
        <v>0</v>
      </c>
      <c r="X395" s="58">
        <f t="shared" si="140"/>
        <v>0</v>
      </c>
      <c r="Y395" s="99" t="e">
        <f t="shared" si="124"/>
        <v>#DIV/0!</v>
      </c>
      <c r="Z395" s="99" t="e">
        <f t="shared" si="125"/>
        <v>#DIV/0!</v>
      </c>
      <c r="AA395" s="2"/>
      <c r="AB395" s="109" t="str">
        <f t="shared" si="141"/>
        <v xml:space="preserve"> </v>
      </c>
    </row>
    <row r="396" spans="1:28" s="10" customFormat="1" ht="23.45" customHeight="1">
      <c r="A396" s="95"/>
      <c r="B396" s="100"/>
      <c r="C396" s="2"/>
      <c r="D396" s="100"/>
      <c r="E396" s="102"/>
      <c r="F396" s="102"/>
      <c r="G396" s="100"/>
      <c r="H396" s="100"/>
      <c r="I396" s="113"/>
      <c r="J396" s="114"/>
      <c r="K396" s="96">
        <v>1</v>
      </c>
      <c r="L396" s="96">
        <v>1</v>
      </c>
      <c r="M396" s="110">
        <f t="shared" si="133"/>
        <v>0</v>
      </c>
      <c r="N396" s="58">
        <f t="shared" si="134"/>
        <v>0</v>
      </c>
      <c r="O396" s="58">
        <f t="shared" si="135"/>
        <v>0</v>
      </c>
      <c r="P396" s="58">
        <f t="shared" si="136"/>
        <v>0</v>
      </c>
      <c r="Q396" s="58" t="str">
        <f>IF(C396=1,$D$858*K396*L396,IF(C396=2,$D$859*K396*L396,IF(C396=3,$D$860*K396*L396,IF(C396=4,0,IF(C396=5,$D$862*K396*L396,IF(C396=6,$D$863*K396*L396,IF(C396=7,$D$864*K396*L396,"Incorrect Code")))))))</f>
        <v>Incorrect Code</v>
      </c>
      <c r="R396" s="58">
        <f t="shared" si="137"/>
        <v>0</v>
      </c>
      <c r="S396" s="97">
        <f t="shared" si="138"/>
        <v>0</v>
      </c>
      <c r="T396" s="97">
        <v>0</v>
      </c>
      <c r="U396" s="98">
        <f t="shared" si="139"/>
        <v>0</v>
      </c>
      <c r="V396" s="97">
        <f t="shared" si="144"/>
        <v>0</v>
      </c>
      <c r="W396" s="58">
        <f t="shared" si="143"/>
        <v>0</v>
      </c>
      <c r="X396" s="58">
        <f t="shared" si="140"/>
        <v>0</v>
      </c>
      <c r="Y396" s="99" t="e">
        <f t="shared" si="124"/>
        <v>#DIV/0!</v>
      </c>
      <c r="Z396" s="99" t="e">
        <f t="shared" si="125"/>
        <v>#DIV/0!</v>
      </c>
      <c r="AA396" s="2"/>
      <c r="AB396" s="109" t="str">
        <f t="shared" si="141"/>
        <v xml:space="preserve"> </v>
      </c>
    </row>
    <row r="397" spans="1:28" s="10" customFormat="1" ht="23.25" customHeight="1">
      <c r="A397" s="95"/>
      <c r="B397" s="100"/>
      <c r="C397" s="112"/>
      <c r="D397" s="100"/>
      <c r="E397" s="102"/>
      <c r="F397" s="102"/>
      <c r="G397" s="100"/>
      <c r="H397" s="100"/>
      <c r="I397" s="113"/>
      <c r="J397" s="114"/>
      <c r="K397" s="96">
        <v>1</v>
      </c>
      <c r="L397" s="96">
        <v>1</v>
      </c>
      <c r="M397" s="110">
        <f t="shared" si="133"/>
        <v>0</v>
      </c>
      <c r="N397" s="58">
        <f t="shared" si="134"/>
        <v>0</v>
      </c>
      <c r="O397" s="58">
        <f t="shared" si="135"/>
        <v>0</v>
      </c>
      <c r="P397" s="58">
        <f t="shared" si="136"/>
        <v>0</v>
      </c>
      <c r="Q397" s="58" t="str">
        <f>IF(C397=1,$D$858*K397*L397,IF(C397=2,$D$859*K397*L397,IF(C397=3,$D$860*K397*L397,IF(C397=4,0,IF(C397=5,$D$862*K397*L397,IF(C397=6,$D$863*K397*L397,IF(C397=7,$D$864*K397*L397,"Incorrect Code")))))))</f>
        <v>Incorrect Code</v>
      </c>
      <c r="R397" s="58">
        <f t="shared" si="137"/>
        <v>0</v>
      </c>
      <c r="S397" s="97">
        <f t="shared" si="138"/>
        <v>0</v>
      </c>
      <c r="T397" s="97">
        <v>0</v>
      </c>
      <c r="U397" s="98">
        <f t="shared" si="139"/>
        <v>0</v>
      </c>
      <c r="V397" s="97">
        <f t="shared" si="144"/>
        <v>0</v>
      </c>
      <c r="W397" s="58">
        <f t="shared" si="143"/>
        <v>0</v>
      </c>
      <c r="X397" s="58">
        <f t="shared" si="140"/>
        <v>0</v>
      </c>
      <c r="Y397" s="99" t="e">
        <f t="shared" si="124"/>
        <v>#DIV/0!</v>
      </c>
      <c r="Z397" s="99" t="e">
        <f t="shared" si="125"/>
        <v>#DIV/0!</v>
      </c>
      <c r="AA397" s="2"/>
      <c r="AB397" s="109" t="str">
        <f t="shared" si="141"/>
        <v xml:space="preserve"> </v>
      </c>
    </row>
    <row r="398" spans="1:28" s="10" customFormat="1" ht="23.45" customHeight="1">
      <c r="A398" s="95"/>
      <c r="B398" s="100"/>
      <c r="C398" s="2"/>
      <c r="D398" s="100"/>
      <c r="E398" s="102"/>
      <c r="F398" s="102"/>
      <c r="G398" s="100"/>
      <c r="H398" s="100"/>
      <c r="I398" s="113"/>
      <c r="J398" s="114"/>
      <c r="K398" s="96">
        <v>1</v>
      </c>
      <c r="L398" s="96">
        <v>1</v>
      </c>
      <c r="M398" s="110">
        <f t="shared" si="133"/>
        <v>0</v>
      </c>
      <c r="N398" s="58">
        <f t="shared" si="134"/>
        <v>0</v>
      </c>
      <c r="O398" s="58">
        <f t="shared" si="135"/>
        <v>0</v>
      </c>
      <c r="P398" s="58">
        <f t="shared" si="136"/>
        <v>0</v>
      </c>
      <c r="Q398" s="58" t="str">
        <f>IF(C398=1,$D$858*K398*L398,IF(C398=2,$D$859*K398*L398,IF(C398=3,$D$860*K398*L398,IF(C398=4,0,IF(C398=5,$D$862*K398*L398,IF(C398=6,$D$863*K398*L398,IF(C398=7,$D$864*K398*L398,"Incorrect Code")))))))</f>
        <v>Incorrect Code</v>
      </c>
      <c r="R398" s="58">
        <f t="shared" si="137"/>
        <v>0</v>
      </c>
      <c r="S398" s="97">
        <f t="shared" si="138"/>
        <v>0</v>
      </c>
      <c r="T398" s="97">
        <v>0</v>
      </c>
      <c r="U398" s="98">
        <f t="shared" si="139"/>
        <v>0</v>
      </c>
      <c r="V398" s="97">
        <f t="shared" si="144"/>
        <v>0</v>
      </c>
      <c r="W398" s="58">
        <f t="shared" si="143"/>
        <v>0</v>
      </c>
      <c r="X398" s="58">
        <f t="shared" si="140"/>
        <v>0</v>
      </c>
      <c r="Y398" s="99" t="e">
        <f t="shared" si="124"/>
        <v>#DIV/0!</v>
      </c>
      <c r="Z398" s="99" t="e">
        <f t="shared" si="125"/>
        <v>#DIV/0!</v>
      </c>
      <c r="AA398" s="2"/>
      <c r="AB398" s="109" t="str">
        <f t="shared" si="141"/>
        <v xml:space="preserve"> </v>
      </c>
    </row>
    <row r="399" spans="1:28" s="10" customFormat="1" ht="23.25" customHeight="1">
      <c r="A399" s="95"/>
      <c r="B399" s="100"/>
      <c r="C399" s="112"/>
      <c r="D399" s="100"/>
      <c r="E399" s="102"/>
      <c r="F399" s="102"/>
      <c r="G399" s="100"/>
      <c r="H399" s="100"/>
      <c r="I399" s="113"/>
      <c r="J399" s="114"/>
      <c r="K399" s="96">
        <v>1</v>
      </c>
      <c r="L399" s="96">
        <v>1</v>
      </c>
      <c r="M399" s="110">
        <f t="shared" si="133"/>
        <v>0</v>
      </c>
      <c r="N399" s="58">
        <f t="shared" si="134"/>
        <v>0</v>
      </c>
      <c r="O399" s="58">
        <f t="shared" si="135"/>
        <v>0</v>
      </c>
      <c r="P399" s="58">
        <f t="shared" si="136"/>
        <v>0</v>
      </c>
      <c r="Q399" s="58" t="str">
        <f>IF(C399=1,$D$858*K399*L399,IF(C399=2,$D$859*K399*L399,IF(C399=3,$D$860*K399*L399,IF(C399=4,0,IF(C399=5,$D$862*K399*L399,IF(C399=6,$D$863*K399*L399,IF(C399=7,$D$864*K399*L399,"Incorrect Code")))))))</f>
        <v>Incorrect Code</v>
      </c>
      <c r="R399" s="58">
        <f t="shared" si="137"/>
        <v>0</v>
      </c>
      <c r="S399" s="97">
        <f t="shared" si="138"/>
        <v>0</v>
      </c>
      <c r="T399" s="97">
        <v>0</v>
      </c>
      <c r="U399" s="98">
        <f t="shared" si="139"/>
        <v>0</v>
      </c>
      <c r="V399" s="97">
        <f t="shared" si="144"/>
        <v>0</v>
      </c>
      <c r="W399" s="58">
        <f t="shared" si="143"/>
        <v>0</v>
      </c>
      <c r="X399" s="58">
        <f t="shared" si="140"/>
        <v>0</v>
      </c>
      <c r="Y399" s="99" t="e">
        <f t="shared" si="124"/>
        <v>#DIV/0!</v>
      </c>
      <c r="Z399" s="99" t="e">
        <f t="shared" si="125"/>
        <v>#DIV/0!</v>
      </c>
      <c r="AA399" s="2"/>
      <c r="AB399" s="109" t="str">
        <f t="shared" si="141"/>
        <v xml:space="preserve"> </v>
      </c>
    </row>
    <row r="400" spans="1:28" s="10" customFormat="1" ht="23.25" customHeight="1">
      <c r="A400" s="95"/>
      <c r="B400" s="100"/>
      <c r="C400" s="2"/>
      <c r="D400" s="100"/>
      <c r="E400" s="102"/>
      <c r="F400" s="102"/>
      <c r="G400" s="100"/>
      <c r="H400" s="100"/>
      <c r="I400" s="113"/>
      <c r="J400" s="114"/>
      <c r="K400" s="96">
        <v>1</v>
      </c>
      <c r="L400" s="96">
        <v>1</v>
      </c>
      <c r="M400" s="110">
        <f t="shared" si="133"/>
        <v>0</v>
      </c>
      <c r="N400" s="58">
        <f t="shared" si="134"/>
        <v>0</v>
      </c>
      <c r="O400" s="58">
        <f t="shared" si="135"/>
        <v>0</v>
      </c>
      <c r="P400" s="58">
        <f t="shared" si="136"/>
        <v>0</v>
      </c>
      <c r="Q400" s="58" t="str">
        <f>IF(C400=1,$D$858*K400*L400,IF(C400=2,$D$859*K400*L400,IF(C400=3,$D$860*K400*L400,IF(C400=4,0,IF(C400=5,$D$862*K400*L400,IF(C400=6,$D$863*K400*L400,IF(C400=7,$D$864*K400*L400,"Incorrect Code")))))))</f>
        <v>Incorrect Code</v>
      </c>
      <c r="R400" s="58">
        <f t="shared" si="137"/>
        <v>0</v>
      </c>
      <c r="S400" s="97">
        <f t="shared" si="138"/>
        <v>0</v>
      </c>
      <c r="T400" s="97">
        <v>0</v>
      </c>
      <c r="U400" s="98">
        <f t="shared" si="139"/>
        <v>0</v>
      </c>
      <c r="V400" s="97"/>
      <c r="W400" s="58">
        <f t="shared" si="143"/>
        <v>0</v>
      </c>
      <c r="X400" s="58">
        <f t="shared" si="140"/>
        <v>0</v>
      </c>
      <c r="Y400" s="99" t="e">
        <f t="shared" si="124"/>
        <v>#DIV/0!</v>
      </c>
      <c r="Z400" s="99" t="e">
        <f t="shared" si="125"/>
        <v>#DIV/0!</v>
      </c>
      <c r="AA400" s="2"/>
      <c r="AB400" s="109" t="str">
        <f t="shared" si="141"/>
        <v xml:space="preserve"> </v>
      </c>
    </row>
    <row r="401" spans="1:28" s="10" customFormat="1" ht="23.45" customHeight="1">
      <c r="A401" s="95"/>
      <c r="B401" s="100"/>
      <c r="C401" s="2"/>
      <c r="D401" s="100"/>
      <c r="E401" s="102"/>
      <c r="F401" s="102"/>
      <c r="G401" s="100"/>
      <c r="H401" s="100"/>
      <c r="I401" s="113"/>
      <c r="J401" s="114"/>
      <c r="K401" s="96">
        <v>1</v>
      </c>
      <c r="L401" s="96">
        <v>1</v>
      </c>
      <c r="M401" s="110">
        <f t="shared" si="133"/>
        <v>0</v>
      </c>
      <c r="N401" s="58">
        <f t="shared" si="134"/>
        <v>0</v>
      </c>
      <c r="O401" s="58">
        <f t="shared" si="135"/>
        <v>0</v>
      </c>
      <c r="P401" s="58">
        <f t="shared" si="136"/>
        <v>0</v>
      </c>
      <c r="Q401" s="58" t="str">
        <f>IF(C401=1,$D$858*K401*L401,IF(C401=2,$D$859*K401*L401,IF(C401=3,$D$860*K401*L401,IF(C401=4,0,IF(C401=5,$D$862*K401*L401,IF(C401=6,$D$863*K401*L401,IF(C401=7,$D$864*K401*L401,"Incorrect Code")))))))</f>
        <v>Incorrect Code</v>
      </c>
      <c r="R401" s="58">
        <f t="shared" si="137"/>
        <v>0</v>
      </c>
      <c r="S401" s="97">
        <f t="shared" si="138"/>
        <v>0</v>
      </c>
      <c r="T401" s="97">
        <v>0</v>
      </c>
      <c r="U401" s="98">
        <f t="shared" si="139"/>
        <v>0</v>
      </c>
      <c r="V401" s="97"/>
      <c r="W401" s="58">
        <f t="shared" si="143"/>
        <v>0</v>
      </c>
      <c r="X401" s="58">
        <f t="shared" si="140"/>
        <v>0</v>
      </c>
      <c r="Y401" s="99" t="e">
        <f t="shared" si="124"/>
        <v>#DIV/0!</v>
      </c>
      <c r="Z401" s="99" t="e">
        <f t="shared" si="125"/>
        <v>#DIV/0!</v>
      </c>
      <c r="AA401" s="2"/>
      <c r="AB401" s="109" t="str">
        <f t="shared" si="141"/>
        <v xml:space="preserve"> </v>
      </c>
    </row>
    <row r="402" spans="1:28" s="10" customFormat="1" ht="23.25" customHeight="1">
      <c r="A402" s="95"/>
      <c r="B402" s="100"/>
      <c r="C402" s="112"/>
      <c r="D402" s="100"/>
      <c r="E402" s="102"/>
      <c r="F402" s="102"/>
      <c r="G402" s="100"/>
      <c r="H402" s="100"/>
      <c r="I402" s="113"/>
      <c r="J402" s="114"/>
      <c r="K402" s="96">
        <v>1</v>
      </c>
      <c r="L402" s="96">
        <v>1</v>
      </c>
      <c r="M402" s="110">
        <f t="shared" si="133"/>
        <v>0</v>
      </c>
      <c r="N402" s="58">
        <f t="shared" si="134"/>
        <v>0</v>
      </c>
      <c r="O402" s="58">
        <f t="shared" si="135"/>
        <v>0</v>
      </c>
      <c r="P402" s="58">
        <f t="shared" si="136"/>
        <v>0</v>
      </c>
      <c r="Q402" s="58" t="str">
        <f>IF(C402=1,$D$858*K402*L402,IF(C402=2,$D$859*K402*L402,IF(C402=3,$D$860*K402*L402,IF(C402=4,0,IF(C402=5,$D$862*K402*L402,IF(C402=6,$D$863*K402*L402,IF(C402=7,$D$864*K402*L402,"Incorrect Code")))))))</f>
        <v>Incorrect Code</v>
      </c>
      <c r="R402" s="58">
        <f t="shared" si="137"/>
        <v>0</v>
      </c>
      <c r="S402" s="97">
        <f t="shared" si="138"/>
        <v>0</v>
      </c>
      <c r="T402" s="97">
        <v>0</v>
      </c>
      <c r="U402" s="98">
        <f t="shared" si="139"/>
        <v>0</v>
      </c>
      <c r="V402" s="97"/>
      <c r="W402" s="58">
        <f t="shared" si="143"/>
        <v>0</v>
      </c>
      <c r="X402" s="58">
        <f t="shared" si="140"/>
        <v>0</v>
      </c>
      <c r="Y402" s="99" t="e">
        <f t="shared" si="124"/>
        <v>#DIV/0!</v>
      </c>
      <c r="Z402" s="99" t="e">
        <f t="shared" si="125"/>
        <v>#DIV/0!</v>
      </c>
      <c r="AA402" s="2"/>
      <c r="AB402" s="109" t="str">
        <f t="shared" si="141"/>
        <v xml:space="preserve"> </v>
      </c>
    </row>
    <row r="403" spans="1:28" s="10" customFormat="1" ht="23.45" customHeight="1">
      <c r="A403" s="95"/>
      <c r="B403" s="100"/>
      <c r="C403" s="2"/>
      <c r="D403" s="100"/>
      <c r="E403" s="102"/>
      <c r="F403" s="102"/>
      <c r="G403" s="100"/>
      <c r="H403" s="100"/>
      <c r="I403" s="113"/>
      <c r="J403" s="114"/>
      <c r="K403" s="96">
        <v>1</v>
      </c>
      <c r="L403" s="96">
        <v>1</v>
      </c>
      <c r="M403" s="110">
        <f t="shared" si="133"/>
        <v>0</v>
      </c>
      <c r="N403" s="58">
        <f t="shared" si="134"/>
        <v>0</v>
      </c>
      <c r="O403" s="58">
        <f t="shared" si="135"/>
        <v>0</v>
      </c>
      <c r="P403" s="58">
        <f t="shared" si="136"/>
        <v>0</v>
      </c>
      <c r="Q403" s="58" t="str">
        <f>IF(C403=1,$D$858*K403*L403,IF(C403=2,$D$859*K403*L403,IF(C403=3,$D$860*K403*L403,IF(C403=4,0,IF(C403=5,$D$862*K403*L403,IF(C403=6,$D$863*K403*L403,IF(C403=7,$D$864*K403*L403,"Incorrect Code")))))))</f>
        <v>Incorrect Code</v>
      </c>
      <c r="R403" s="58">
        <f t="shared" si="137"/>
        <v>0</v>
      </c>
      <c r="S403" s="97">
        <f t="shared" si="138"/>
        <v>0</v>
      </c>
      <c r="T403" s="97">
        <v>0</v>
      </c>
      <c r="U403" s="98">
        <f t="shared" si="139"/>
        <v>0</v>
      </c>
      <c r="V403" s="97">
        <f>0.15*M403</f>
        <v>0</v>
      </c>
      <c r="W403" s="58">
        <f t="shared" si="143"/>
        <v>0</v>
      </c>
      <c r="X403" s="58">
        <f t="shared" si="140"/>
        <v>0</v>
      </c>
      <c r="Y403" s="99" t="e">
        <f t="shared" si="124"/>
        <v>#DIV/0!</v>
      </c>
      <c r="Z403" s="99" t="e">
        <f t="shared" si="125"/>
        <v>#DIV/0!</v>
      </c>
      <c r="AA403" s="2"/>
      <c r="AB403" s="109" t="str">
        <f t="shared" si="141"/>
        <v xml:space="preserve"> </v>
      </c>
    </row>
    <row r="404" spans="1:28" s="10" customFormat="1" ht="23.25" customHeight="1">
      <c r="A404" s="95"/>
      <c r="B404" s="100"/>
      <c r="C404" s="2"/>
      <c r="D404" s="100"/>
      <c r="E404" s="102"/>
      <c r="F404" s="102"/>
      <c r="G404" s="100"/>
      <c r="H404" s="100"/>
      <c r="I404" s="113"/>
      <c r="J404" s="114"/>
      <c r="K404" s="96">
        <v>1</v>
      </c>
      <c r="L404" s="96">
        <v>1</v>
      </c>
      <c r="M404" s="110">
        <f t="shared" si="133"/>
        <v>0</v>
      </c>
      <c r="N404" s="58">
        <f t="shared" si="134"/>
        <v>0</v>
      </c>
      <c r="O404" s="58">
        <f t="shared" si="135"/>
        <v>0</v>
      </c>
      <c r="P404" s="58">
        <f t="shared" si="136"/>
        <v>0</v>
      </c>
      <c r="Q404" s="58" t="str">
        <f>IF(C404=1,$D$858*K404*L404,IF(C404=2,$D$859*K404*L404,IF(C404=3,$D$860*K404*L404,IF(C404=4,0,IF(C404=5,$D$862*K404*L404,IF(C404=6,$D$863*K404*L404,IF(C404=7,$D$864*K404*L404,"Incorrect Code")))))))</f>
        <v>Incorrect Code</v>
      </c>
      <c r="R404" s="58">
        <f t="shared" si="137"/>
        <v>0</v>
      </c>
      <c r="S404" s="97">
        <f t="shared" si="138"/>
        <v>0</v>
      </c>
      <c r="T404" s="97">
        <v>0</v>
      </c>
      <c r="U404" s="98">
        <f t="shared" si="139"/>
        <v>0</v>
      </c>
      <c r="V404" s="97">
        <f>0.15*M404</f>
        <v>0</v>
      </c>
      <c r="W404" s="58">
        <f t="shared" si="143"/>
        <v>0</v>
      </c>
      <c r="X404" s="58">
        <f t="shared" si="140"/>
        <v>0</v>
      </c>
      <c r="Y404" s="99" t="e">
        <f t="shared" si="124"/>
        <v>#DIV/0!</v>
      </c>
      <c r="Z404" s="99" t="e">
        <f t="shared" si="125"/>
        <v>#DIV/0!</v>
      </c>
      <c r="AA404" s="2"/>
      <c r="AB404" s="109" t="str">
        <f t="shared" si="141"/>
        <v xml:space="preserve"> </v>
      </c>
    </row>
    <row r="405" spans="1:28" s="10" customFormat="1" ht="23.25" customHeight="1">
      <c r="A405" s="95"/>
      <c r="B405" s="100"/>
      <c r="C405" s="112"/>
      <c r="D405" s="100"/>
      <c r="E405" s="102"/>
      <c r="F405" s="102"/>
      <c r="G405" s="100"/>
      <c r="H405" s="100"/>
      <c r="I405" s="113"/>
      <c r="J405" s="114"/>
      <c r="K405" s="96">
        <v>1</v>
      </c>
      <c r="L405" s="96">
        <v>1</v>
      </c>
      <c r="M405" s="110">
        <f t="shared" si="133"/>
        <v>0</v>
      </c>
      <c r="N405" s="58">
        <f t="shared" si="134"/>
        <v>0</v>
      </c>
      <c r="O405" s="58">
        <f t="shared" si="135"/>
        <v>0</v>
      </c>
      <c r="P405" s="58">
        <f t="shared" si="136"/>
        <v>0</v>
      </c>
      <c r="Q405" s="58" t="str">
        <f>IF(C405=1,$D$858*K405*L405,IF(C405=2,$D$859*K405*L405,IF(C405=3,$D$860*K405*L405,IF(C405=4,0,IF(C405=5,$D$862*K405*L405,IF(C405=6,$D$863*K405*L405,IF(C405=7,$D$864*K405*L405,"Incorrect Code")))))))</f>
        <v>Incorrect Code</v>
      </c>
      <c r="R405" s="58">
        <f t="shared" si="137"/>
        <v>0</v>
      </c>
      <c r="S405" s="97">
        <f t="shared" si="138"/>
        <v>0</v>
      </c>
      <c r="T405" s="97">
        <v>0</v>
      </c>
      <c r="U405" s="98">
        <f t="shared" si="139"/>
        <v>0</v>
      </c>
      <c r="V405" s="97">
        <f t="shared" ref="V405:V410" si="145">0.15*M405</f>
        <v>0</v>
      </c>
      <c r="W405" s="58">
        <f t="shared" si="143"/>
        <v>0</v>
      </c>
      <c r="X405" s="58">
        <f t="shared" si="140"/>
        <v>0</v>
      </c>
      <c r="Y405" s="99" t="e">
        <f t="shared" si="124"/>
        <v>#DIV/0!</v>
      </c>
      <c r="Z405" s="99" t="e">
        <f t="shared" si="125"/>
        <v>#DIV/0!</v>
      </c>
      <c r="AA405" s="2"/>
      <c r="AB405" s="109" t="str">
        <f t="shared" si="141"/>
        <v xml:space="preserve"> </v>
      </c>
    </row>
    <row r="406" spans="1:28" s="10" customFormat="1" ht="23.25" customHeight="1">
      <c r="A406" s="95"/>
      <c r="B406" s="100"/>
      <c r="C406" s="2"/>
      <c r="D406" s="100"/>
      <c r="E406" s="102"/>
      <c r="F406" s="102"/>
      <c r="G406" s="100"/>
      <c r="H406" s="100"/>
      <c r="I406" s="113"/>
      <c r="J406" s="114"/>
      <c r="K406" s="96">
        <v>1</v>
      </c>
      <c r="L406" s="96">
        <v>1</v>
      </c>
      <c r="M406" s="110">
        <f t="shared" si="133"/>
        <v>0</v>
      </c>
      <c r="N406" s="58">
        <f t="shared" si="134"/>
        <v>0</v>
      </c>
      <c r="O406" s="58">
        <f t="shared" si="135"/>
        <v>0</v>
      </c>
      <c r="P406" s="58">
        <f t="shared" si="136"/>
        <v>0</v>
      </c>
      <c r="Q406" s="58" t="str">
        <f>IF(C406=1,$D$858*K406*L406,IF(C406=2,$D$859*K406*L406,IF(C406=3,$D$860*K406*L406,IF(C406=4,0,IF(C406=5,$D$862*K406*L406,IF(C406=6,$D$863*K406*L406,IF(C406=7,$D$864*K406*L406,"Incorrect Code")))))))</f>
        <v>Incorrect Code</v>
      </c>
      <c r="R406" s="58">
        <f t="shared" si="137"/>
        <v>0</v>
      </c>
      <c r="S406" s="97">
        <f t="shared" si="138"/>
        <v>0</v>
      </c>
      <c r="T406" s="97">
        <v>0</v>
      </c>
      <c r="U406" s="98">
        <f t="shared" si="139"/>
        <v>0</v>
      </c>
      <c r="V406" s="97"/>
      <c r="W406" s="58">
        <f t="shared" si="143"/>
        <v>0</v>
      </c>
      <c r="X406" s="58">
        <f t="shared" si="140"/>
        <v>0</v>
      </c>
      <c r="Y406" s="99" t="e">
        <f t="shared" si="124"/>
        <v>#DIV/0!</v>
      </c>
      <c r="Z406" s="99" t="e">
        <f t="shared" si="125"/>
        <v>#DIV/0!</v>
      </c>
      <c r="AA406" s="2"/>
      <c r="AB406" s="109" t="str">
        <f t="shared" si="141"/>
        <v xml:space="preserve"> </v>
      </c>
    </row>
    <row r="407" spans="1:28" s="10" customFormat="1" ht="23.45" customHeight="1">
      <c r="A407" s="95"/>
      <c r="B407" s="100"/>
      <c r="C407" s="2"/>
      <c r="D407" s="100"/>
      <c r="E407" s="102"/>
      <c r="F407" s="102"/>
      <c r="G407" s="100"/>
      <c r="H407" s="100"/>
      <c r="I407" s="113"/>
      <c r="J407" s="114"/>
      <c r="K407" s="96">
        <v>1</v>
      </c>
      <c r="L407" s="96">
        <v>1</v>
      </c>
      <c r="M407" s="110">
        <f t="shared" si="133"/>
        <v>0</v>
      </c>
      <c r="N407" s="58">
        <f t="shared" si="134"/>
        <v>0</v>
      </c>
      <c r="O407" s="58">
        <f t="shared" si="135"/>
        <v>0</v>
      </c>
      <c r="P407" s="58">
        <f t="shared" si="136"/>
        <v>0</v>
      </c>
      <c r="Q407" s="58" t="str">
        <f>IF(C407=1,$D$858*K407*L407,IF(C407=2,$D$859*K407*L407,IF(C407=3,$D$860*K407*L407,IF(C407=4,0,IF(C407=5,$D$862*K407*L407,IF(C407=6,$D$863*K407*L407,IF(C407=7,$D$864*K407*L407,"Incorrect Code")))))))</f>
        <v>Incorrect Code</v>
      </c>
      <c r="R407" s="58">
        <f t="shared" si="137"/>
        <v>0</v>
      </c>
      <c r="S407" s="97">
        <f t="shared" si="138"/>
        <v>0</v>
      </c>
      <c r="T407" s="97">
        <v>0</v>
      </c>
      <c r="U407" s="98">
        <f t="shared" si="139"/>
        <v>0</v>
      </c>
      <c r="V407" s="97"/>
      <c r="W407" s="58">
        <f t="shared" si="143"/>
        <v>0</v>
      </c>
      <c r="X407" s="58">
        <f t="shared" si="140"/>
        <v>0</v>
      </c>
      <c r="Y407" s="99" t="e">
        <f t="shared" si="124"/>
        <v>#DIV/0!</v>
      </c>
      <c r="Z407" s="99" t="e">
        <f t="shared" si="125"/>
        <v>#DIV/0!</v>
      </c>
      <c r="AA407" s="2"/>
      <c r="AB407" s="109" t="str">
        <f t="shared" si="141"/>
        <v xml:space="preserve"> </v>
      </c>
    </row>
    <row r="408" spans="1:28" s="10" customFormat="1" ht="23.25" customHeight="1">
      <c r="A408" s="95"/>
      <c r="B408" s="100"/>
      <c r="C408" s="112"/>
      <c r="D408" s="100"/>
      <c r="E408" s="102"/>
      <c r="F408" s="102"/>
      <c r="G408" s="100"/>
      <c r="H408" s="100"/>
      <c r="I408" s="113"/>
      <c r="J408" s="114"/>
      <c r="K408" s="96">
        <v>1</v>
      </c>
      <c r="L408" s="96">
        <v>1</v>
      </c>
      <c r="M408" s="110">
        <f t="shared" si="133"/>
        <v>0</v>
      </c>
      <c r="N408" s="58">
        <f t="shared" si="134"/>
        <v>0</v>
      </c>
      <c r="O408" s="58">
        <f t="shared" si="135"/>
        <v>0</v>
      </c>
      <c r="P408" s="58">
        <f t="shared" si="136"/>
        <v>0</v>
      </c>
      <c r="Q408" s="58" t="str">
        <f>IF(C408=1,$D$858*K408*L408,IF(C408=2,$D$859*K408*L408,IF(C408=3,$D$860*K408*L408,IF(C408=4,0,IF(C408=5,$D$862*K408*L408,IF(C408=6,$D$863*K408*L408,IF(C408=7,$D$864*K408*L408,"Incorrect Code")))))))</f>
        <v>Incorrect Code</v>
      </c>
      <c r="R408" s="58">
        <f t="shared" si="137"/>
        <v>0</v>
      </c>
      <c r="S408" s="97">
        <f t="shared" si="138"/>
        <v>0</v>
      </c>
      <c r="T408" s="97">
        <v>0</v>
      </c>
      <c r="U408" s="98">
        <f t="shared" si="139"/>
        <v>0</v>
      </c>
      <c r="V408" s="97"/>
      <c r="W408" s="58">
        <f t="shared" si="143"/>
        <v>0</v>
      </c>
      <c r="X408" s="58">
        <f t="shared" si="140"/>
        <v>0</v>
      </c>
      <c r="Y408" s="99" t="e">
        <f t="shared" si="124"/>
        <v>#DIV/0!</v>
      </c>
      <c r="Z408" s="99" t="e">
        <f t="shared" si="125"/>
        <v>#DIV/0!</v>
      </c>
      <c r="AA408" s="2"/>
      <c r="AB408" s="109" t="str">
        <f t="shared" si="141"/>
        <v xml:space="preserve"> </v>
      </c>
    </row>
    <row r="409" spans="1:28" s="10" customFormat="1" ht="23.45" customHeight="1">
      <c r="A409" s="95"/>
      <c r="B409" s="100"/>
      <c r="C409" s="2"/>
      <c r="D409" s="100"/>
      <c r="E409" s="102"/>
      <c r="F409" s="102"/>
      <c r="G409" s="100"/>
      <c r="H409" s="100"/>
      <c r="I409" s="113"/>
      <c r="J409" s="114"/>
      <c r="K409" s="96">
        <v>1</v>
      </c>
      <c r="L409" s="96">
        <v>1</v>
      </c>
      <c r="M409" s="110">
        <f t="shared" si="133"/>
        <v>0</v>
      </c>
      <c r="N409" s="58">
        <f t="shared" si="134"/>
        <v>0</v>
      </c>
      <c r="O409" s="58">
        <f t="shared" si="135"/>
        <v>0</v>
      </c>
      <c r="P409" s="58">
        <f t="shared" si="136"/>
        <v>0</v>
      </c>
      <c r="Q409" s="58" t="str">
        <f>IF(C409=1,$D$858*K409*L409,IF(C409=2,$D$859*K409*L409,IF(C409=3,$D$860*K409*L409,IF(C409=4,0,IF(C409=5,$D$862*K409*L409,IF(C409=6,$D$863*K409*L409,IF(C409=7,$D$864*K409*L409,"Incorrect Code")))))))</f>
        <v>Incorrect Code</v>
      </c>
      <c r="R409" s="58">
        <f t="shared" si="137"/>
        <v>0</v>
      </c>
      <c r="S409" s="97">
        <f t="shared" si="138"/>
        <v>0</v>
      </c>
      <c r="T409" s="97">
        <v>0</v>
      </c>
      <c r="U409" s="98">
        <f t="shared" si="139"/>
        <v>0</v>
      </c>
      <c r="V409" s="97">
        <f>0.15*M409</f>
        <v>0</v>
      </c>
      <c r="W409" s="58">
        <f t="shared" si="143"/>
        <v>0</v>
      </c>
      <c r="X409" s="58">
        <f t="shared" si="140"/>
        <v>0</v>
      </c>
      <c r="Y409" s="99" t="e">
        <f t="shared" si="124"/>
        <v>#DIV/0!</v>
      </c>
      <c r="Z409" s="99" t="e">
        <f t="shared" si="125"/>
        <v>#DIV/0!</v>
      </c>
      <c r="AA409" s="2"/>
      <c r="AB409" s="109" t="str">
        <f t="shared" si="141"/>
        <v xml:space="preserve"> </v>
      </c>
    </row>
    <row r="410" spans="1:28" s="10" customFormat="1" ht="23.25" customHeight="1">
      <c r="A410" s="95"/>
      <c r="B410" s="100"/>
      <c r="C410" s="2"/>
      <c r="D410" s="100"/>
      <c r="E410" s="102"/>
      <c r="F410" s="102"/>
      <c r="G410" s="100"/>
      <c r="H410" s="100"/>
      <c r="I410" s="113"/>
      <c r="J410" s="114"/>
      <c r="K410" s="96">
        <v>1</v>
      </c>
      <c r="L410" s="96">
        <v>1</v>
      </c>
      <c r="M410" s="110">
        <f t="shared" si="133"/>
        <v>0</v>
      </c>
      <c r="N410" s="58">
        <f t="shared" si="134"/>
        <v>0</v>
      </c>
      <c r="O410" s="58">
        <f t="shared" si="135"/>
        <v>0</v>
      </c>
      <c r="P410" s="58">
        <f t="shared" si="136"/>
        <v>0</v>
      </c>
      <c r="Q410" s="58" t="str">
        <f>IF(C410=1,$D$858*K410*L410,IF(C410=2,$D$859*K410*L410,IF(C410=3,$D$860*K410*L410,IF(C410=4,0,IF(C410=5,$D$862*K410*L410,IF(C410=6,$D$863*K410*L410,IF(C410=7,$D$864*K410*L410,"Incorrect Code")))))))</f>
        <v>Incorrect Code</v>
      </c>
      <c r="R410" s="58">
        <f t="shared" si="137"/>
        <v>0</v>
      </c>
      <c r="S410" s="97">
        <f t="shared" si="138"/>
        <v>0</v>
      </c>
      <c r="T410" s="97">
        <v>0</v>
      </c>
      <c r="U410" s="98">
        <f t="shared" si="139"/>
        <v>0</v>
      </c>
      <c r="V410" s="97">
        <f>0.15*M410</f>
        <v>0</v>
      </c>
      <c r="W410" s="58">
        <f t="shared" si="143"/>
        <v>0</v>
      </c>
      <c r="X410" s="58">
        <f t="shared" si="140"/>
        <v>0</v>
      </c>
      <c r="Y410" s="99" t="e">
        <f t="shared" si="124"/>
        <v>#DIV/0!</v>
      </c>
      <c r="Z410" s="99" t="e">
        <f t="shared" si="125"/>
        <v>#DIV/0!</v>
      </c>
      <c r="AA410" s="2"/>
      <c r="AB410" s="109" t="str">
        <f t="shared" si="141"/>
        <v xml:space="preserve"> </v>
      </c>
    </row>
    <row r="411" spans="1:28" s="10" customFormat="1" ht="23.25" customHeight="1">
      <c r="A411" s="95"/>
      <c r="B411" s="100"/>
      <c r="C411" s="112"/>
      <c r="D411" s="100"/>
      <c r="E411" s="102"/>
      <c r="F411" s="102"/>
      <c r="G411" s="100"/>
      <c r="H411" s="100"/>
      <c r="I411" s="113"/>
      <c r="J411" s="114"/>
      <c r="K411" s="96">
        <v>1</v>
      </c>
      <c r="L411" s="96">
        <v>1</v>
      </c>
      <c r="M411" s="110">
        <f t="shared" si="133"/>
        <v>0</v>
      </c>
      <c r="N411" s="58">
        <f t="shared" si="134"/>
        <v>0</v>
      </c>
      <c r="O411" s="58">
        <f t="shared" si="135"/>
        <v>0</v>
      </c>
      <c r="P411" s="58">
        <f t="shared" si="136"/>
        <v>0</v>
      </c>
      <c r="Q411" s="58" t="str">
        <f>IF(C411=1,$D$858*K411*L411,IF(C411=2,$D$859*K411*L411,IF(C411=3,$D$860*K411*L411,IF(C411=4,0,IF(C411=5,$D$862*K411*L411,IF(C411=6,$D$863*K411*L411,IF(C411=7,$D$864*K411*L411,"Incorrect Code")))))))</f>
        <v>Incorrect Code</v>
      </c>
      <c r="R411" s="58">
        <f t="shared" si="137"/>
        <v>0</v>
      </c>
      <c r="S411" s="97">
        <f t="shared" si="138"/>
        <v>0</v>
      </c>
      <c r="T411" s="97">
        <v>0</v>
      </c>
      <c r="U411" s="98">
        <f t="shared" si="139"/>
        <v>0</v>
      </c>
      <c r="V411" s="97"/>
      <c r="W411" s="58">
        <f t="shared" si="143"/>
        <v>0</v>
      </c>
      <c r="X411" s="58">
        <f t="shared" si="140"/>
        <v>0</v>
      </c>
      <c r="Y411" s="99" t="e">
        <f t="shared" si="124"/>
        <v>#DIV/0!</v>
      </c>
      <c r="Z411" s="99" t="e">
        <f t="shared" si="125"/>
        <v>#DIV/0!</v>
      </c>
      <c r="AA411" s="2"/>
      <c r="AB411" s="109" t="str">
        <f t="shared" si="141"/>
        <v xml:space="preserve"> </v>
      </c>
    </row>
    <row r="412" spans="1:28" s="10" customFormat="1" ht="23.45" customHeight="1">
      <c r="A412" s="95"/>
      <c r="B412" s="100"/>
      <c r="C412" s="2"/>
      <c r="D412" s="100"/>
      <c r="E412" s="102"/>
      <c r="F412" s="102"/>
      <c r="G412" s="100"/>
      <c r="H412" s="100"/>
      <c r="I412" s="113"/>
      <c r="J412" s="114"/>
      <c r="K412" s="96">
        <v>1</v>
      </c>
      <c r="L412" s="96">
        <v>1</v>
      </c>
      <c r="M412" s="110">
        <f t="shared" si="133"/>
        <v>0</v>
      </c>
      <c r="N412" s="58">
        <f t="shared" si="134"/>
        <v>0</v>
      </c>
      <c r="O412" s="58">
        <f t="shared" si="135"/>
        <v>0</v>
      </c>
      <c r="P412" s="58">
        <f t="shared" si="136"/>
        <v>0</v>
      </c>
      <c r="Q412" s="58" t="str">
        <f>IF(C412=1,$D$858*K412*L412,IF(C412=2,$D$859*K412*L412,IF(C412=3,$D$860*K412*L412,IF(C412=4,0,IF(C412=5,$D$862*K412*L412,IF(C412=6,$D$863*K412*L412,IF(C412=7,$D$864*K412*L412,"Incorrect Code")))))))</f>
        <v>Incorrect Code</v>
      </c>
      <c r="R412" s="58">
        <f t="shared" si="137"/>
        <v>0</v>
      </c>
      <c r="S412" s="97">
        <f t="shared" si="138"/>
        <v>0</v>
      </c>
      <c r="T412" s="97">
        <v>0</v>
      </c>
      <c r="U412" s="98">
        <f t="shared" si="139"/>
        <v>0</v>
      </c>
      <c r="V412" s="97">
        <f>0.15*M412</f>
        <v>0</v>
      </c>
      <c r="W412" s="58">
        <f t="shared" si="143"/>
        <v>0</v>
      </c>
      <c r="X412" s="58">
        <f t="shared" si="140"/>
        <v>0</v>
      </c>
      <c r="Y412" s="99" t="e">
        <f t="shared" si="124"/>
        <v>#DIV/0!</v>
      </c>
      <c r="Z412" s="99" t="e">
        <f t="shared" si="125"/>
        <v>#DIV/0!</v>
      </c>
      <c r="AA412" s="2"/>
      <c r="AB412" s="109" t="str">
        <f t="shared" si="141"/>
        <v xml:space="preserve"> </v>
      </c>
    </row>
    <row r="413" spans="1:28" s="10" customFormat="1" ht="23.25" customHeight="1">
      <c r="A413" s="95"/>
      <c r="B413" s="100"/>
      <c r="C413" s="2"/>
      <c r="D413" s="100"/>
      <c r="E413" s="102"/>
      <c r="F413" s="102"/>
      <c r="G413" s="100"/>
      <c r="H413" s="100"/>
      <c r="I413" s="113"/>
      <c r="J413" s="114"/>
      <c r="K413" s="96">
        <v>1</v>
      </c>
      <c r="L413" s="96">
        <v>1</v>
      </c>
      <c r="M413" s="110">
        <f t="shared" si="133"/>
        <v>0</v>
      </c>
      <c r="N413" s="58">
        <f t="shared" si="134"/>
        <v>0</v>
      </c>
      <c r="O413" s="58">
        <f t="shared" si="135"/>
        <v>0</v>
      </c>
      <c r="P413" s="58">
        <f t="shared" si="136"/>
        <v>0</v>
      </c>
      <c r="Q413" s="58" t="str">
        <f>IF(C413=1,$D$858*K413*L413,IF(C413=2,$D$859*K413*L413,IF(C413=3,$D$860*K413*L413,IF(C413=4,0,IF(C413=5,$D$862*K413*L413,IF(C413=6,$D$863*K413*L413,IF(C413=7,$D$864*K413*L413,"Incorrect Code")))))))</f>
        <v>Incorrect Code</v>
      </c>
      <c r="R413" s="58">
        <f t="shared" si="137"/>
        <v>0</v>
      </c>
      <c r="S413" s="97">
        <f t="shared" si="138"/>
        <v>0</v>
      </c>
      <c r="T413" s="97">
        <v>0</v>
      </c>
      <c r="U413" s="98">
        <f t="shared" si="139"/>
        <v>0</v>
      </c>
      <c r="V413" s="97">
        <f>0.15*M413</f>
        <v>0</v>
      </c>
      <c r="W413" s="58">
        <f t="shared" si="143"/>
        <v>0</v>
      </c>
      <c r="X413" s="58">
        <f t="shared" si="140"/>
        <v>0</v>
      </c>
      <c r="Y413" s="99" t="e">
        <f t="shared" si="124"/>
        <v>#DIV/0!</v>
      </c>
      <c r="Z413" s="99" t="e">
        <f t="shared" si="125"/>
        <v>#DIV/0!</v>
      </c>
      <c r="AA413" s="2"/>
      <c r="AB413" s="109" t="str">
        <f t="shared" si="141"/>
        <v xml:space="preserve"> </v>
      </c>
    </row>
    <row r="414" spans="1:28" s="10" customFormat="1" ht="23.25" customHeight="1">
      <c r="A414" s="95"/>
      <c r="B414" s="100"/>
      <c r="C414" s="112"/>
      <c r="D414" s="100"/>
      <c r="E414" s="102"/>
      <c r="F414" s="102"/>
      <c r="G414" s="100"/>
      <c r="H414" s="100"/>
      <c r="I414" s="113"/>
      <c r="J414" s="114"/>
      <c r="K414" s="96">
        <v>1</v>
      </c>
      <c r="L414" s="96">
        <v>1</v>
      </c>
      <c r="M414" s="110">
        <f t="shared" si="133"/>
        <v>0</v>
      </c>
      <c r="N414" s="58">
        <f t="shared" si="134"/>
        <v>0</v>
      </c>
      <c r="O414" s="58">
        <f t="shared" si="135"/>
        <v>0</v>
      </c>
      <c r="P414" s="58">
        <f t="shared" si="136"/>
        <v>0</v>
      </c>
      <c r="Q414" s="58" t="str">
        <f>IF(C414=1,$D$858*K414*L414,IF(C414=2,$D$859*K414*L414,IF(C414=3,$D$860*K414*L414,IF(C414=4,0,IF(C414=5,$D$862*K414*L414,IF(C414=6,$D$863*K414*L414,IF(C414=7,$D$864*K414*L414,"Incorrect Code")))))))</f>
        <v>Incorrect Code</v>
      </c>
      <c r="R414" s="58">
        <f t="shared" si="137"/>
        <v>0</v>
      </c>
      <c r="S414" s="97">
        <f t="shared" si="138"/>
        <v>0</v>
      </c>
      <c r="T414" s="97">
        <v>0</v>
      </c>
      <c r="U414" s="98">
        <f t="shared" si="139"/>
        <v>0</v>
      </c>
      <c r="V414" s="97">
        <f t="shared" ref="V414:V419" si="146">0.15*M414</f>
        <v>0</v>
      </c>
      <c r="W414" s="58">
        <f t="shared" si="143"/>
        <v>0</v>
      </c>
      <c r="X414" s="58">
        <f t="shared" si="140"/>
        <v>0</v>
      </c>
      <c r="Y414" s="99" t="e">
        <f t="shared" si="124"/>
        <v>#DIV/0!</v>
      </c>
      <c r="Z414" s="99" t="e">
        <f t="shared" si="125"/>
        <v>#DIV/0!</v>
      </c>
      <c r="AA414" s="2"/>
      <c r="AB414" s="109" t="str">
        <f t="shared" si="141"/>
        <v xml:space="preserve"> </v>
      </c>
    </row>
    <row r="415" spans="1:28" s="10" customFormat="1" ht="23.25" customHeight="1">
      <c r="A415" s="95"/>
      <c r="B415" s="100"/>
      <c r="C415" s="2"/>
      <c r="D415" s="100"/>
      <c r="E415" s="102"/>
      <c r="F415" s="102"/>
      <c r="G415" s="100"/>
      <c r="H415" s="100"/>
      <c r="I415" s="113"/>
      <c r="J415" s="114"/>
      <c r="K415" s="96">
        <v>1</v>
      </c>
      <c r="L415" s="96">
        <v>1</v>
      </c>
      <c r="M415" s="110">
        <f t="shared" si="133"/>
        <v>0</v>
      </c>
      <c r="N415" s="58">
        <f t="shared" si="134"/>
        <v>0</v>
      </c>
      <c r="O415" s="58">
        <f t="shared" si="135"/>
        <v>0</v>
      </c>
      <c r="P415" s="58">
        <f t="shared" si="136"/>
        <v>0</v>
      </c>
      <c r="Q415" s="58" t="str">
        <f>IF(C415=1,$D$858*K415*L415,IF(C415=2,$D$859*K415*L415,IF(C415=3,$D$860*K415*L415,IF(C415=4,0,IF(C415=5,$D$862*K415*L415,IF(C415=6,$D$863*K415*L415,IF(C415=7,$D$864*K415*L415,"Incorrect Code")))))))</f>
        <v>Incorrect Code</v>
      </c>
      <c r="R415" s="58">
        <f t="shared" si="137"/>
        <v>0</v>
      </c>
      <c r="S415" s="97">
        <f t="shared" si="138"/>
        <v>0</v>
      </c>
      <c r="T415" s="97">
        <v>0</v>
      </c>
      <c r="U415" s="98">
        <f t="shared" si="139"/>
        <v>0</v>
      </c>
      <c r="V415" s="97"/>
      <c r="W415" s="58">
        <f t="shared" si="143"/>
        <v>0</v>
      </c>
      <c r="X415" s="58">
        <f t="shared" si="140"/>
        <v>0</v>
      </c>
      <c r="Y415" s="99" t="e">
        <f t="shared" si="124"/>
        <v>#DIV/0!</v>
      </c>
      <c r="Z415" s="99" t="e">
        <f t="shared" si="125"/>
        <v>#DIV/0!</v>
      </c>
      <c r="AA415" s="2"/>
      <c r="AB415" s="109" t="str">
        <f t="shared" si="141"/>
        <v xml:space="preserve"> </v>
      </c>
    </row>
    <row r="416" spans="1:28" s="10" customFormat="1" ht="23.45" customHeight="1">
      <c r="A416" s="95"/>
      <c r="B416" s="100"/>
      <c r="C416" s="2"/>
      <c r="D416" s="100"/>
      <c r="E416" s="102"/>
      <c r="F416" s="102"/>
      <c r="G416" s="100"/>
      <c r="H416" s="100"/>
      <c r="I416" s="113"/>
      <c r="J416" s="114"/>
      <c r="K416" s="96">
        <v>1</v>
      </c>
      <c r="L416" s="96">
        <v>1</v>
      </c>
      <c r="M416" s="110">
        <f t="shared" si="133"/>
        <v>0</v>
      </c>
      <c r="N416" s="58">
        <f t="shared" si="134"/>
        <v>0</v>
      </c>
      <c r="O416" s="58">
        <f t="shared" si="135"/>
        <v>0</v>
      </c>
      <c r="P416" s="58">
        <f t="shared" si="136"/>
        <v>0</v>
      </c>
      <c r="Q416" s="58" t="str">
        <f>IF(C416=1,$D$858*K416*L416,IF(C416=2,$D$859*K416*L416,IF(C416=3,$D$860*K416*L416,IF(C416=4,0,IF(C416=5,$D$862*K416*L416,IF(C416=6,$D$863*K416*L416,IF(C416=7,$D$864*K416*L416,"Incorrect Code")))))))</f>
        <v>Incorrect Code</v>
      </c>
      <c r="R416" s="58">
        <f t="shared" si="137"/>
        <v>0</v>
      </c>
      <c r="S416" s="97">
        <f t="shared" si="138"/>
        <v>0</v>
      </c>
      <c r="T416" s="97">
        <v>0</v>
      </c>
      <c r="U416" s="98">
        <f t="shared" si="139"/>
        <v>0</v>
      </c>
      <c r="V416" s="97"/>
      <c r="W416" s="58">
        <f t="shared" si="143"/>
        <v>0</v>
      </c>
      <c r="X416" s="58">
        <f t="shared" si="140"/>
        <v>0</v>
      </c>
      <c r="Y416" s="99" t="e">
        <f t="shared" si="124"/>
        <v>#DIV/0!</v>
      </c>
      <c r="Z416" s="99" t="e">
        <f t="shared" si="125"/>
        <v>#DIV/0!</v>
      </c>
      <c r="AA416" s="2"/>
      <c r="AB416" s="109" t="str">
        <f t="shared" si="141"/>
        <v xml:space="preserve"> </v>
      </c>
    </row>
    <row r="417" spans="1:28" s="10" customFormat="1" ht="23.25" customHeight="1">
      <c r="A417" s="95"/>
      <c r="B417" s="100"/>
      <c r="C417" s="112"/>
      <c r="D417" s="100"/>
      <c r="E417" s="102"/>
      <c r="F417" s="102"/>
      <c r="G417" s="100"/>
      <c r="H417" s="100"/>
      <c r="I417" s="113"/>
      <c r="J417" s="114"/>
      <c r="K417" s="96">
        <v>1</v>
      </c>
      <c r="L417" s="96">
        <v>1</v>
      </c>
      <c r="M417" s="110">
        <f t="shared" si="133"/>
        <v>0</v>
      </c>
      <c r="N417" s="58">
        <f t="shared" si="134"/>
        <v>0</v>
      </c>
      <c r="O417" s="58">
        <f t="shared" si="135"/>
        <v>0</v>
      </c>
      <c r="P417" s="58">
        <f t="shared" si="136"/>
        <v>0</v>
      </c>
      <c r="Q417" s="58" t="str">
        <f>IF(C417=1,$D$858*K417*L417,IF(C417=2,$D$859*K417*L417,IF(C417=3,$D$860*K417*L417,IF(C417=4,0,IF(C417=5,$D$862*K417*L417,IF(C417=6,$D$863*K417*L417,IF(C417=7,$D$864*K417*L417,"Incorrect Code")))))))</f>
        <v>Incorrect Code</v>
      </c>
      <c r="R417" s="58">
        <f t="shared" si="137"/>
        <v>0</v>
      </c>
      <c r="S417" s="97">
        <f t="shared" si="138"/>
        <v>0</v>
      </c>
      <c r="T417" s="97">
        <v>0</v>
      </c>
      <c r="U417" s="98">
        <f t="shared" si="139"/>
        <v>0</v>
      </c>
      <c r="V417" s="97"/>
      <c r="W417" s="58">
        <f t="shared" si="143"/>
        <v>0</v>
      </c>
      <c r="X417" s="58">
        <f t="shared" si="140"/>
        <v>0</v>
      </c>
      <c r="Y417" s="99" t="e">
        <f t="shared" si="124"/>
        <v>#DIV/0!</v>
      </c>
      <c r="Z417" s="99" t="e">
        <f t="shared" si="125"/>
        <v>#DIV/0!</v>
      </c>
      <c r="AA417" s="2"/>
      <c r="AB417" s="109" t="str">
        <f t="shared" si="141"/>
        <v xml:space="preserve"> </v>
      </c>
    </row>
    <row r="418" spans="1:28" s="10" customFormat="1" ht="23.45" customHeight="1">
      <c r="A418" s="95"/>
      <c r="B418" s="100"/>
      <c r="C418" s="2"/>
      <c r="D418" s="100"/>
      <c r="E418" s="102"/>
      <c r="F418" s="102"/>
      <c r="G418" s="100"/>
      <c r="H418" s="100"/>
      <c r="I418" s="113"/>
      <c r="J418" s="114"/>
      <c r="K418" s="96">
        <v>1</v>
      </c>
      <c r="L418" s="96">
        <v>1</v>
      </c>
      <c r="M418" s="110">
        <f t="shared" si="133"/>
        <v>0</v>
      </c>
      <c r="N418" s="58">
        <f t="shared" si="134"/>
        <v>0</v>
      </c>
      <c r="O418" s="58">
        <f t="shared" si="135"/>
        <v>0</v>
      </c>
      <c r="P418" s="58">
        <f t="shared" si="136"/>
        <v>0</v>
      </c>
      <c r="Q418" s="58" t="str">
        <f>IF(C418=1,$D$858*K418*L418,IF(C418=2,$D$859*K418*L418,IF(C418=3,$D$860*K418*L418,IF(C418=4,0,IF(C418=5,$D$862*K418*L418,IF(C418=6,$D$863*K418*L418,IF(C418=7,$D$864*K418*L418,"Incorrect Code")))))))</f>
        <v>Incorrect Code</v>
      </c>
      <c r="R418" s="58">
        <f t="shared" si="137"/>
        <v>0</v>
      </c>
      <c r="S418" s="97">
        <f t="shared" si="138"/>
        <v>0</v>
      </c>
      <c r="T418" s="97">
        <v>0</v>
      </c>
      <c r="U418" s="98">
        <f t="shared" si="139"/>
        <v>0</v>
      </c>
      <c r="V418" s="97">
        <f>0.15*M418</f>
        <v>0</v>
      </c>
      <c r="W418" s="58">
        <f t="shared" si="143"/>
        <v>0</v>
      </c>
      <c r="X418" s="58">
        <f t="shared" si="140"/>
        <v>0</v>
      </c>
      <c r="Y418" s="99" t="e">
        <f t="shared" si="124"/>
        <v>#DIV/0!</v>
      </c>
      <c r="Z418" s="99" t="e">
        <f t="shared" si="125"/>
        <v>#DIV/0!</v>
      </c>
      <c r="AA418" s="2"/>
      <c r="AB418" s="109" t="str">
        <f t="shared" si="141"/>
        <v xml:space="preserve"> </v>
      </c>
    </row>
    <row r="419" spans="1:28" s="10" customFormat="1" ht="23.25" customHeight="1">
      <c r="A419" s="95"/>
      <c r="B419" s="100"/>
      <c r="C419" s="2"/>
      <c r="D419" s="100"/>
      <c r="E419" s="102"/>
      <c r="F419" s="102"/>
      <c r="G419" s="100"/>
      <c r="H419" s="100"/>
      <c r="I419" s="113"/>
      <c r="J419" s="114"/>
      <c r="K419" s="96">
        <v>1</v>
      </c>
      <c r="L419" s="96">
        <v>1</v>
      </c>
      <c r="M419" s="110">
        <f t="shared" si="133"/>
        <v>0</v>
      </c>
      <c r="N419" s="58">
        <f t="shared" si="134"/>
        <v>0</v>
      </c>
      <c r="O419" s="58">
        <f t="shared" si="135"/>
        <v>0</v>
      </c>
      <c r="P419" s="58">
        <f t="shared" si="136"/>
        <v>0</v>
      </c>
      <c r="Q419" s="58" t="str">
        <f>IF(C419=1,$D$858*K419*L419,IF(C419=2,$D$859*K419*L419,IF(C419=3,$D$860*K419*L419,IF(C419=4,0,IF(C419=5,$D$862*K419*L419,IF(C419=6,$D$863*K419*L419,IF(C419=7,$D$864*K419*L419,"Incorrect Code")))))))</f>
        <v>Incorrect Code</v>
      </c>
      <c r="R419" s="58">
        <f t="shared" si="137"/>
        <v>0</v>
      </c>
      <c r="S419" s="97">
        <f t="shared" si="138"/>
        <v>0</v>
      </c>
      <c r="T419" s="97">
        <v>0</v>
      </c>
      <c r="U419" s="98">
        <f t="shared" si="139"/>
        <v>0</v>
      </c>
      <c r="V419" s="97">
        <f>0.15*M419</f>
        <v>0</v>
      </c>
      <c r="W419" s="58">
        <f t="shared" si="143"/>
        <v>0</v>
      </c>
      <c r="X419" s="58">
        <f t="shared" si="140"/>
        <v>0</v>
      </c>
      <c r="Y419" s="99" t="e">
        <f t="shared" si="124"/>
        <v>#DIV/0!</v>
      </c>
      <c r="Z419" s="99" t="e">
        <f t="shared" si="125"/>
        <v>#DIV/0!</v>
      </c>
      <c r="AA419" s="2"/>
      <c r="AB419" s="109" t="str">
        <f t="shared" si="141"/>
        <v xml:space="preserve"> </v>
      </c>
    </row>
    <row r="420" spans="1:28" s="10" customFormat="1" ht="23.25" customHeight="1">
      <c r="A420" s="95"/>
      <c r="B420" s="100"/>
      <c r="C420" s="112"/>
      <c r="D420" s="100"/>
      <c r="E420" s="102"/>
      <c r="F420" s="102"/>
      <c r="G420" s="100"/>
      <c r="H420" s="100"/>
      <c r="I420" s="113"/>
      <c r="J420" s="114"/>
      <c r="K420" s="96">
        <v>1</v>
      </c>
      <c r="L420" s="96">
        <v>1</v>
      </c>
      <c r="M420" s="110">
        <f t="shared" si="133"/>
        <v>0</v>
      </c>
      <c r="N420" s="58">
        <f t="shared" si="134"/>
        <v>0</v>
      </c>
      <c r="O420" s="58">
        <f t="shared" si="135"/>
        <v>0</v>
      </c>
      <c r="P420" s="58">
        <f t="shared" si="136"/>
        <v>0</v>
      </c>
      <c r="Q420" s="58" t="str">
        <f>IF(C420=1,$D$858*K420*L420,IF(C420=2,$D$859*K420*L420,IF(C420=3,$D$860*K420*L420,IF(C420=4,0,IF(C420=5,$D$862*K420*L420,IF(C420=6,$D$863*K420*L420,IF(C420=7,$D$864*K420*L420,"Incorrect Code")))))))</f>
        <v>Incorrect Code</v>
      </c>
      <c r="R420" s="58">
        <f t="shared" si="137"/>
        <v>0</v>
      </c>
      <c r="S420" s="97">
        <f t="shared" si="138"/>
        <v>0</v>
      </c>
      <c r="T420" s="97">
        <v>0</v>
      </c>
      <c r="U420" s="98">
        <f t="shared" si="139"/>
        <v>0</v>
      </c>
      <c r="V420" s="97"/>
      <c r="W420" s="58">
        <f t="shared" si="143"/>
        <v>0</v>
      </c>
      <c r="X420" s="58">
        <f t="shared" si="140"/>
        <v>0</v>
      </c>
      <c r="Y420" s="99" t="e">
        <f t="shared" si="124"/>
        <v>#DIV/0!</v>
      </c>
      <c r="Z420" s="99" t="e">
        <f t="shared" si="125"/>
        <v>#DIV/0!</v>
      </c>
      <c r="AA420" s="2"/>
      <c r="AB420" s="109" t="str">
        <f t="shared" si="141"/>
        <v xml:space="preserve"> </v>
      </c>
    </row>
    <row r="421" spans="1:28" s="10" customFormat="1" ht="23.45" customHeight="1">
      <c r="A421" s="95"/>
      <c r="B421" s="100"/>
      <c r="C421" s="2"/>
      <c r="D421" s="100"/>
      <c r="E421" s="102"/>
      <c r="F421" s="102"/>
      <c r="G421" s="100"/>
      <c r="H421" s="100"/>
      <c r="I421" s="113"/>
      <c r="J421" s="114"/>
      <c r="K421" s="96">
        <v>1</v>
      </c>
      <c r="L421" s="96">
        <v>1</v>
      </c>
      <c r="M421" s="110">
        <f t="shared" si="133"/>
        <v>0</v>
      </c>
      <c r="N421" s="58">
        <f t="shared" si="134"/>
        <v>0</v>
      </c>
      <c r="O421" s="58">
        <f t="shared" si="135"/>
        <v>0</v>
      </c>
      <c r="P421" s="58">
        <f t="shared" si="136"/>
        <v>0</v>
      </c>
      <c r="Q421" s="58" t="str">
        <f>IF(C421=1,$D$858*K421*L421,IF(C421=2,$D$859*K421*L421,IF(C421=3,$D$860*K421*L421,IF(C421=4,0,IF(C421=5,$D$862*K421*L421,IF(C421=6,$D$863*K421*L421,IF(C421=7,$D$864*K421*L421,"Incorrect Code")))))))</f>
        <v>Incorrect Code</v>
      </c>
      <c r="R421" s="58">
        <f t="shared" si="137"/>
        <v>0</v>
      </c>
      <c r="S421" s="97">
        <f t="shared" si="138"/>
        <v>0</v>
      </c>
      <c r="T421" s="97">
        <v>0</v>
      </c>
      <c r="U421" s="98">
        <f t="shared" si="139"/>
        <v>0</v>
      </c>
      <c r="V421" s="97">
        <f>0.15*M421</f>
        <v>0</v>
      </c>
      <c r="W421" s="58">
        <f t="shared" si="143"/>
        <v>0</v>
      </c>
      <c r="X421" s="58">
        <f t="shared" si="140"/>
        <v>0</v>
      </c>
      <c r="Y421" s="99" t="e">
        <f t="shared" si="124"/>
        <v>#DIV/0!</v>
      </c>
      <c r="Z421" s="99" t="e">
        <f t="shared" si="125"/>
        <v>#DIV/0!</v>
      </c>
      <c r="AA421" s="2"/>
      <c r="AB421" s="109" t="str">
        <f t="shared" si="141"/>
        <v xml:space="preserve"> </v>
      </c>
    </row>
    <row r="422" spans="1:28" s="10" customFormat="1" ht="23.25" customHeight="1">
      <c r="A422" s="95"/>
      <c r="B422" s="100"/>
      <c r="C422" s="2"/>
      <c r="D422" s="100"/>
      <c r="E422" s="102"/>
      <c r="F422" s="102"/>
      <c r="G422" s="100"/>
      <c r="H422" s="100"/>
      <c r="I422" s="113"/>
      <c r="J422" s="114"/>
      <c r="K422" s="96">
        <v>1</v>
      </c>
      <c r="L422" s="96">
        <v>1</v>
      </c>
      <c r="M422" s="110">
        <f t="shared" si="133"/>
        <v>0</v>
      </c>
      <c r="N422" s="58">
        <f t="shared" si="134"/>
        <v>0</v>
      </c>
      <c r="O422" s="58">
        <f t="shared" si="135"/>
        <v>0</v>
      </c>
      <c r="P422" s="58">
        <f t="shared" si="136"/>
        <v>0</v>
      </c>
      <c r="Q422" s="58" t="str">
        <f>IF(C422=1,$D$858*K422*L422,IF(C422=2,$D$859*K422*L422,IF(C422=3,$D$860*K422*L422,IF(C422=4,0,IF(C422=5,$D$862*K422*L422,IF(C422=6,$D$863*K422*L422,IF(C422=7,$D$864*K422*L422,"Incorrect Code")))))))</f>
        <v>Incorrect Code</v>
      </c>
      <c r="R422" s="58">
        <f t="shared" si="137"/>
        <v>0</v>
      </c>
      <c r="S422" s="97">
        <f t="shared" si="138"/>
        <v>0</v>
      </c>
      <c r="T422" s="97">
        <v>0</v>
      </c>
      <c r="U422" s="98">
        <f t="shared" si="139"/>
        <v>0</v>
      </c>
      <c r="V422" s="97">
        <f>0.15*M422</f>
        <v>0</v>
      </c>
      <c r="W422" s="58">
        <f t="shared" si="143"/>
        <v>0</v>
      </c>
      <c r="X422" s="58">
        <f t="shared" si="140"/>
        <v>0</v>
      </c>
      <c r="Y422" s="99" t="e">
        <f t="shared" si="124"/>
        <v>#DIV/0!</v>
      </c>
      <c r="Z422" s="99" t="e">
        <f t="shared" si="125"/>
        <v>#DIV/0!</v>
      </c>
      <c r="AA422" s="2"/>
      <c r="AB422" s="109" t="str">
        <f t="shared" si="141"/>
        <v xml:space="preserve"> </v>
      </c>
    </row>
    <row r="423" spans="1:28" s="10" customFormat="1" ht="23.25" customHeight="1">
      <c r="A423" s="95"/>
      <c r="B423" s="100"/>
      <c r="C423" s="112"/>
      <c r="D423" s="100"/>
      <c r="E423" s="102"/>
      <c r="F423" s="102"/>
      <c r="G423" s="100"/>
      <c r="H423" s="100"/>
      <c r="I423" s="113"/>
      <c r="J423" s="114"/>
      <c r="K423" s="96">
        <v>1</v>
      </c>
      <c r="L423" s="96">
        <v>1</v>
      </c>
      <c r="M423" s="110">
        <f t="shared" si="133"/>
        <v>0</v>
      </c>
      <c r="N423" s="58">
        <f t="shared" si="134"/>
        <v>0</v>
      </c>
      <c r="O423" s="58">
        <f t="shared" si="135"/>
        <v>0</v>
      </c>
      <c r="P423" s="58">
        <f t="shared" si="136"/>
        <v>0</v>
      </c>
      <c r="Q423" s="58" t="str">
        <f>IF(C423=1,$D$858*K423*L423,IF(C423=2,$D$859*K423*L423,IF(C423=3,$D$860*K423*L423,IF(C423=4,0,IF(C423=5,$D$862*K423*L423,IF(C423=6,$D$863*K423*L423,IF(C423=7,$D$864*K423*L423,"Incorrect Code")))))))</f>
        <v>Incorrect Code</v>
      </c>
      <c r="R423" s="58">
        <f t="shared" si="137"/>
        <v>0</v>
      </c>
      <c r="S423" s="97">
        <f t="shared" si="138"/>
        <v>0</v>
      </c>
      <c r="T423" s="97">
        <v>0</v>
      </c>
      <c r="U423" s="98">
        <f t="shared" si="139"/>
        <v>0</v>
      </c>
      <c r="V423" s="97">
        <f t="shared" ref="V423:V428" si="147">0.15*M423</f>
        <v>0</v>
      </c>
      <c r="W423" s="58">
        <f t="shared" si="143"/>
        <v>0</v>
      </c>
      <c r="X423" s="58">
        <f t="shared" si="140"/>
        <v>0</v>
      </c>
      <c r="Y423" s="99" t="e">
        <f t="shared" si="124"/>
        <v>#DIV/0!</v>
      </c>
      <c r="Z423" s="99" t="e">
        <f t="shared" si="125"/>
        <v>#DIV/0!</v>
      </c>
      <c r="AA423" s="2"/>
      <c r="AB423" s="109" t="str">
        <f t="shared" si="141"/>
        <v xml:space="preserve"> </v>
      </c>
    </row>
    <row r="424" spans="1:28" s="10" customFormat="1" ht="23.25" customHeight="1">
      <c r="A424" s="95"/>
      <c r="B424" s="100"/>
      <c r="C424" s="2"/>
      <c r="D424" s="100"/>
      <c r="E424" s="102"/>
      <c r="F424" s="102"/>
      <c r="G424" s="100"/>
      <c r="H424" s="100"/>
      <c r="I424" s="113"/>
      <c r="J424" s="114"/>
      <c r="K424" s="96">
        <v>1</v>
      </c>
      <c r="L424" s="96">
        <v>1</v>
      </c>
      <c r="M424" s="110">
        <f t="shared" si="133"/>
        <v>0</v>
      </c>
      <c r="N424" s="58">
        <f t="shared" si="134"/>
        <v>0</v>
      </c>
      <c r="O424" s="58">
        <f t="shared" si="135"/>
        <v>0</v>
      </c>
      <c r="P424" s="58">
        <f t="shared" si="136"/>
        <v>0</v>
      </c>
      <c r="Q424" s="58" t="str">
        <f>IF(C424=1,$D$858*K424*L424,IF(C424=2,$D$859*K424*L424,IF(C424=3,$D$860*K424*L424,IF(C424=4,0,IF(C424=5,$D$862*K424*L424,IF(C424=6,$D$863*K424*L424,IF(C424=7,$D$864*K424*L424,"Incorrect Code")))))))</f>
        <v>Incorrect Code</v>
      </c>
      <c r="R424" s="58">
        <f t="shared" si="137"/>
        <v>0</v>
      </c>
      <c r="S424" s="97">
        <f t="shared" si="138"/>
        <v>0</v>
      </c>
      <c r="T424" s="97">
        <v>0</v>
      </c>
      <c r="U424" s="98">
        <f t="shared" si="139"/>
        <v>0</v>
      </c>
      <c r="V424" s="97"/>
      <c r="W424" s="58">
        <f t="shared" si="143"/>
        <v>0</v>
      </c>
      <c r="X424" s="58">
        <f t="shared" si="140"/>
        <v>0</v>
      </c>
      <c r="Y424" s="99" t="e">
        <f t="shared" si="124"/>
        <v>#DIV/0!</v>
      </c>
      <c r="Z424" s="99" t="e">
        <f t="shared" si="125"/>
        <v>#DIV/0!</v>
      </c>
      <c r="AA424" s="2"/>
      <c r="AB424" s="109" t="str">
        <f t="shared" si="141"/>
        <v xml:space="preserve"> </v>
      </c>
    </row>
    <row r="425" spans="1:28" s="10" customFormat="1" ht="23.45" customHeight="1">
      <c r="A425" s="95"/>
      <c r="B425" s="100"/>
      <c r="C425" s="2"/>
      <c r="D425" s="100"/>
      <c r="E425" s="102"/>
      <c r="F425" s="102"/>
      <c r="G425" s="100"/>
      <c r="H425" s="100"/>
      <c r="I425" s="113"/>
      <c r="J425" s="114"/>
      <c r="K425" s="96">
        <v>1</v>
      </c>
      <c r="L425" s="96">
        <v>1</v>
      </c>
      <c r="M425" s="110">
        <f t="shared" ref="M425:M488" si="148">J425*K425*L425</f>
        <v>0</v>
      </c>
      <c r="N425" s="58">
        <f t="shared" ref="N425:N488" si="149">M425*0.1446</f>
        <v>0</v>
      </c>
      <c r="O425" s="58">
        <f t="shared" ref="O425:O488" si="150">IF(M425&gt;160200,9114+M425*0.0145,M425*0.0765)</f>
        <v>0</v>
      </c>
      <c r="P425" s="58">
        <f t="shared" ref="P425:P488" si="151">M425*$P$4</f>
        <v>0</v>
      </c>
      <c r="Q425" s="58" t="str">
        <f>IF(C425=1,$D$858*K425*L425,IF(C425=2,$D$859*K425*L425,IF(C425=3,$D$860*K425*L425,IF(C425=4,0,IF(C425=5,$D$862*K425*L425,IF(C425=6,$D$863*K425*L425,IF(C425=7,$D$864*K425*L425,"Incorrect Code")))))))</f>
        <v>Incorrect Code</v>
      </c>
      <c r="R425" s="58">
        <f t="shared" ref="R425:R488" si="152">M425*$R$4</f>
        <v>0</v>
      </c>
      <c r="S425" s="97">
        <f t="shared" ref="S425:S488" si="153">$S$4*M425</f>
        <v>0</v>
      </c>
      <c r="T425" s="97">
        <v>0</v>
      </c>
      <c r="U425" s="98">
        <f t="shared" ref="U425:U488" si="154">IF(I425="Yes",$U$4*K425,0)</f>
        <v>0</v>
      </c>
      <c r="V425" s="97"/>
      <c r="W425" s="58">
        <f t="shared" si="143"/>
        <v>0</v>
      </c>
      <c r="X425" s="58">
        <f t="shared" ref="X425:X488" si="155">W425+M425</f>
        <v>0</v>
      </c>
      <c r="Y425" s="99" t="e">
        <f t="shared" si="124"/>
        <v>#DIV/0!</v>
      </c>
      <c r="Z425" s="99" t="e">
        <f t="shared" si="125"/>
        <v>#DIV/0!</v>
      </c>
      <c r="AA425" s="2"/>
      <c r="AB425" s="109" t="str">
        <f t="shared" ref="AB425:AB488" si="156">CONCATENATE(B425," ",A425)</f>
        <v xml:space="preserve"> </v>
      </c>
    </row>
    <row r="426" spans="1:28" s="10" customFormat="1" ht="23.25" customHeight="1">
      <c r="A426" s="95"/>
      <c r="B426" s="100"/>
      <c r="C426" s="112"/>
      <c r="D426" s="100"/>
      <c r="E426" s="102"/>
      <c r="F426" s="102"/>
      <c r="G426" s="100"/>
      <c r="H426" s="100"/>
      <c r="I426" s="113"/>
      <c r="J426" s="114"/>
      <c r="K426" s="96">
        <v>1</v>
      </c>
      <c r="L426" s="96">
        <v>1</v>
      </c>
      <c r="M426" s="110">
        <f t="shared" si="148"/>
        <v>0</v>
      </c>
      <c r="N426" s="58">
        <f t="shared" si="149"/>
        <v>0</v>
      </c>
      <c r="O426" s="58">
        <f t="shared" si="150"/>
        <v>0</v>
      </c>
      <c r="P426" s="58">
        <f t="shared" si="151"/>
        <v>0</v>
      </c>
      <c r="Q426" s="58" t="str">
        <f>IF(C426=1,$D$858*K426*L426,IF(C426=2,$D$859*K426*L426,IF(C426=3,$D$860*K426*L426,IF(C426=4,0,IF(C426=5,$D$862*K426*L426,IF(C426=6,$D$863*K426*L426,IF(C426=7,$D$864*K426*L426,"Incorrect Code")))))))</f>
        <v>Incorrect Code</v>
      </c>
      <c r="R426" s="58">
        <f t="shared" si="152"/>
        <v>0</v>
      </c>
      <c r="S426" s="97">
        <f t="shared" si="153"/>
        <v>0</v>
      </c>
      <c r="T426" s="97">
        <v>0</v>
      </c>
      <c r="U426" s="98">
        <f t="shared" si="154"/>
        <v>0</v>
      </c>
      <c r="V426" s="97"/>
      <c r="W426" s="58">
        <f t="shared" si="143"/>
        <v>0</v>
      </c>
      <c r="X426" s="58">
        <f t="shared" si="155"/>
        <v>0</v>
      </c>
      <c r="Y426" s="99" t="e">
        <f t="shared" si="124"/>
        <v>#DIV/0!</v>
      </c>
      <c r="Z426" s="99" t="e">
        <f t="shared" si="125"/>
        <v>#DIV/0!</v>
      </c>
      <c r="AA426" s="2"/>
      <c r="AB426" s="109" t="str">
        <f t="shared" si="156"/>
        <v xml:space="preserve"> </v>
      </c>
    </row>
    <row r="427" spans="1:28" s="10" customFormat="1" ht="23.45" customHeight="1">
      <c r="A427" s="95"/>
      <c r="B427" s="100"/>
      <c r="C427" s="2"/>
      <c r="D427" s="100"/>
      <c r="E427" s="102"/>
      <c r="F427" s="102"/>
      <c r="G427" s="100"/>
      <c r="H427" s="100"/>
      <c r="I427" s="113"/>
      <c r="J427" s="114"/>
      <c r="K427" s="96">
        <v>1</v>
      </c>
      <c r="L427" s="96">
        <v>1</v>
      </c>
      <c r="M427" s="110">
        <f t="shared" si="148"/>
        <v>0</v>
      </c>
      <c r="N427" s="58">
        <f t="shared" si="149"/>
        <v>0</v>
      </c>
      <c r="O427" s="58">
        <f t="shared" si="150"/>
        <v>0</v>
      </c>
      <c r="P427" s="58">
        <f t="shared" si="151"/>
        <v>0</v>
      </c>
      <c r="Q427" s="58" t="str">
        <f>IF(C427=1,$D$858*K427*L427,IF(C427=2,$D$859*K427*L427,IF(C427=3,$D$860*K427*L427,IF(C427=4,0,IF(C427=5,$D$862*K427*L427,IF(C427=6,$D$863*K427*L427,IF(C427=7,$D$864*K427*L427,"Incorrect Code")))))))</f>
        <v>Incorrect Code</v>
      </c>
      <c r="R427" s="58">
        <f t="shared" si="152"/>
        <v>0</v>
      </c>
      <c r="S427" s="97">
        <f t="shared" si="153"/>
        <v>0</v>
      </c>
      <c r="T427" s="97">
        <v>0</v>
      </c>
      <c r="U427" s="98">
        <f t="shared" si="154"/>
        <v>0</v>
      </c>
      <c r="V427" s="97">
        <f>0.15*M427</f>
        <v>0</v>
      </c>
      <c r="W427" s="58">
        <f t="shared" si="143"/>
        <v>0</v>
      </c>
      <c r="X427" s="58">
        <f t="shared" si="155"/>
        <v>0</v>
      </c>
      <c r="Y427" s="99" t="e">
        <f t="shared" si="124"/>
        <v>#DIV/0!</v>
      </c>
      <c r="Z427" s="99" t="e">
        <f t="shared" si="125"/>
        <v>#DIV/0!</v>
      </c>
      <c r="AA427" s="2"/>
      <c r="AB427" s="109" t="str">
        <f t="shared" si="156"/>
        <v xml:space="preserve"> </v>
      </c>
    </row>
    <row r="428" spans="1:28" s="10" customFormat="1" ht="23.25" customHeight="1">
      <c r="A428" s="95"/>
      <c r="B428" s="100"/>
      <c r="C428" s="2"/>
      <c r="D428" s="100"/>
      <c r="E428" s="102"/>
      <c r="F428" s="102"/>
      <c r="G428" s="100"/>
      <c r="H428" s="100"/>
      <c r="I428" s="113"/>
      <c r="J428" s="114"/>
      <c r="K428" s="96">
        <v>1</v>
      </c>
      <c r="L428" s="96">
        <v>1</v>
      </c>
      <c r="M428" s="110">
        <f t="shared" si="148"/>
        <v>0</v>
      </c>
      <c r="N428" s="58">
        <f t="shared" si="149"/>
        <v>0</v>
      </c>
      <c r="O428" s="58">
        <f t="shared" si="150"/>
        <v>0</v>
      </c>
      <c r="P428" s="58">
        <f t="shared" si="151"/>
        <v>0</v>
      </c>
      <c r="Q428" s="58" t="str">
        <f>IF(C428=1,$D$858*K428*L428,IF(C428=2,$D$859*K428*L428,IF(C428=3,$D$860*K428*L428,IF(C428=4,0,IF(C428=5,$D$862*K428*L428,IF(C428=6,$D$863*K428*L428,IF(C428=7,$D$864*K428*L428,"Incorrect Code")))))))</f>
        <v>Incorrect Code</v>
      </c>
      <c r="R428" s="58">
        <f t="shared" si="152"/>
        <v>0</v>
      </c>
      <c r="S428" s="97">
        <f t="shared" si="153"/>
        <v>0</v>
      </c>
      <c r="T428" s="97">
        <v>0</v>
      </c>
      <c r="U428" s="98">
        <f t="shared" si="154"/>
        <v>0</v>
      </c>
      <c r="V428" s="97">
        <f>0.15*M428</f>
        <v>0</v>
      </c>
      <c r="W428" s="58">
        <f t="shared" si="143"/>
        <v>0</v>
      </c>
      <c r="X428" s="58">
        <f t="shared" si="155"/>
        <v>0</v>
      </c>
      <c r="Y428" s="99" t="e">
        <f t="shared" si="124"/>
        <v>#DIV/0!</v>
      </c>
      <c r="Z428" s="99" t="e">
        <f t="shared" si="125"/>
        <v>#DIV/0!</v>
      </c>
      <c r="AA428" s="2"/>
      <c r="AB428" s="109" t="str">
        <f t="shared" si="156"/>
        <v xml:space="preserve"> </v>
      </c>
    </row>
    <row r="429" spans="1:28" s="10" customFormat="1" ht="23.45" customHeight="1">
      <c r="A429" s="95"/>
      <c r="B429" s="100"/>
      <c r="C429" s="2"/>
      <c r="D429" s="100"/>
      <c r="E429" s="102"/>
      <c r="F429" s="102"/>
      <c r="G429" s="100"/>
      <c r="H429" s="100"/>
      <c r="I429" s="113"/>
      <c r="J429" s="114"/>
      <c r="K429" s="96">
        <v>1</v>
      </c>
      <c r="L429" s="96">
        <v>1</v>
      </c>
      <c r="M429" s="110">
        <f t="shared" si="148"/>
        <v>0</v>
      </c>
      <c r="N429" s="58">
        <f t="shared" si="149"/>
        <v>0</v>
      </c>
      <c r="O429" s="58">
        <f t="shared" si="150"/>
        <v>0</v>
      </c>
      <c r="P429" s="58">
        <f t="shared" si="151"/>
        <v>0</v>
      </c>
      <c r="Q429" s="58" t="str">
        <f>IF(C429=1,$D$858*K429*L429,IF(C429=2,$D$859*K429*L429,IF(C429=3,$D$860*K429*L429,IF(C429=4,0,IF(C429=5,$D$862*K429*L429,IF(C429=6,$D$863*K429*L429,IF(C429=7,$D$864*K429*L429,"Incorrect Code")))))))</f>
        <v>Incorrect Code</v>
      </c>
      <c r="R429" s="58">
        <f t="shared" si="152"/>
        <v>0</v>
      </c>
      <c r="S429" s="97">
        <f t="shared" si="153"/>
        <v>0</v>
      </c>
      <c r="T429" s="97">
        <v>0</v>
      </c>
      <c r="U429" s="98">
        <f t="shared" si="154"/>
        <v>0</v>
      </c>
      <c r="V429" s="97"/>
      <c r="W429" s="58">
        <f t="shared" ref="W429:W492" si="157">SUM(N429:V429)</f>
        <v>0</v>
      </c>
      <c r="X429" s="58">
        <f t="shared" si="155"/>
        <v>0</v>
      </c>
      <c r="Y429" s="99" t="e">
        <f t="shared" ref="Y429:Y492" si="158">+M429/X429</f>
        <v>#DIV/0!</v>
      </c>
      <c r="Z429" s="99" t="e">
        <f t="shared" ref="Z429:Z492" si="159">W429/X429</f>
        <v>#DIV/0!</v>
      </c>
      <c r="AA429" s="2"/>
      <c r="AB429" s="109" t="str">
        <f t="shared" si="156"/>
        <v xml:space="preserve"> </v>
      </c>
    </row>
    <row r="430" spans="1:28" s="10" customFormat="1" ht="23.45" customHeight="1">
      <c r="A430" s="95"/>
      <c r="B430" s="100"/>
      <c r="C430" s="2"/>
      <c r="D430" s="100"/>
      <c r="E430" s="100"/>
      <c r="F430" s="100"/>
      <c r="G430" s="101"/>
      <c r="H430" s="100"/>
      <c r="I430" s="113"/>
      <c r="J430" s="114"/>
      <c r="K430" s="96">
        <v>1</v>
      </c>
      <c r="L430" s="96">
        <v>1</v>
      </c>
      <c r="M430" s="111">
        <f t="shared" si="148"/>
        <v>0</v>
      </c>
      <c r="N430" s="58">
        <f t="shared" si="149"/>
        <v>0</v>
      </c>
      <c r="O430" s="58">
        <f t="shared" si="150"/>
        <v>0</v>
      </c>
      <c r="P430" s="58">
        <f t="shared" si="151"/>
        <v>0</v>
      </c>
      <c r="Q430" s="58" t="str">
        <f>IF(C430=1,$D$858*K430*L430,IF(C430=2,$D$859*K430*L430,IF(C430=3,$D$860*K430*L430,IF(C430=4,0,IF(C430=5,$D$862*K430*L430,IF(C430=6,$D$863*K430*L430,IF(C430=7,$D$864*K430*L430,"Incorrect Code")))))))</f>
        <v>Incorrect Code</v>
      </c>
      <c r="R430" s="58">
        <f t="shared" si="152"/>
        <v>0</v>
      </c>
      <c r="S430" s="97">
        <f t="shared" si="153"/>
        <v>0</v>
      </c>
      <c r="T430" s="97">
        <v>0</v>
      </c>
      <c r="U430" s="98">
        <f t="shared" si="154"/>
        <v>0</v>
      </c>
      <c r="V430" s="97"/>
      <c r="W430" s="58">
        <f t="shared" si="157"/>
        <v>0</v>
      </c>
      <c r="X430" s="58">
        <f t="shared" si="155"/>
        <v>0</v>
      </c>
      <c r="Y430" s="99" t="e">
        <f t="shared" si="158"/>
        <v>#DIV/0!</v>
      </c>
      <c r="Z430" s="99" t="e">
        <f t="shared" si="159"/>
        <v>#DIV/0!</v>
      </c>
      <c r="AA430" s="2"/>
      <c r="AB430" s="109" t="str">
        <f t="shared" si="156"/>
        <v xml:space="preserve"> </v>
      </c>
    </row>
    <row r="431" spans="1:28" s="10" customFormat="1" ht="23.45" customHeight="1">
      <c r="A431" s="95"/>
      <c r="B431" s="100"/>
      <c r="C431" s="112"/>
      <c r="D431" s="100"/>
      <c r="E431" s="100"/>
      <c r="F431" s="100"/>
      <c r="G431" s="101"/>
      <c r="H431" s="100"/>
      <c r="I431" s="113"/>
      <c r="J431" s="114"/>
      <c r="K431" s="96">
        <v>1</v>
      </c>
      <c r="L431" s="96">
        <v>1</v>
      </c>
      <c r="M431" s="111">
        <f t="shared" si="148"/>
        <v>0</v>
      </c>
      <c r="N431" s="58">
        <f t="shared" si="149"/>
        <v>0</v>
      </c>
      <c r="O431" s="58">
        <f t="shared" si="150"/>
        <v>0</v>
      </c>
      <c r="P431" s="58">
        <f t="shared" si="151"/>
        <v>0</v>
      </c>
      <c r="Q431" s="58" t="str">
        <f>IF(C431=1,$D$858*K431*L431,IF(C431=2,$D$859*K431*L431,IF(C431=3,$D$860*K431*L431,IF(C431=4,0,IF(C431=5,$D$862*K431*L431,IF(C431=6,$D$863*K431*L431,IF(C431=7,$D$864*K431*L431,"Incorrect Code")))))))</f>
        <v>Incorrect Code</v>
      </c>
      <c r="R431" s="58">
        <f t="shared" si="152"/>
        <v>0</v>
      </c>
      <c r="S431" s="97">
        <f t="shared" si="153"/>
        <v>0</v>
      </c>
      <c r="T431" s="97">
        <v>0</v>
      </c>
      <c r="U431" s="98">
        <f t="shared" si="154"/>
        <v>0</v>
      </c>
      <c r="V431" s="97">
        <f>0.15*M431</f>
        <v>0</v>
      </c>
      <c r="W431" s="58">
        <f t="shared" si="157"/>
        <v>0</v>
      </c>
      <c r="X431" s="58">
        <f t="shared" si="155"/>
        <v>0</v>
      </c>
      <c r="Y431" s="99" t="e">
        <f t="shared" si="158"/>
        <v>#DIV/0!</v>
      </c>
      <c r="Z431" s="99" t="e">
        <f t="shared" si="159"/>
        <v>#DIV/0!</v>
      </c>
      <c r="AA431" s="2"/>
      <c r="AB431" s="109" t="str">
        <f t="shared" si="156"/>
        <v xml:space="preserve"> </v>
      </c>
    </row>
    <row r="432" spans="1:28" s="10" customFormat="1" ht="23.45" customHeight="1">
      <c r="A432" s="95"/>
      <c r="B432" s="100"/>
      <c r="C432" s="2"/>
      <c r="D432" s="100"/>
      <c r="E432" s="100"/>
      <c r="F432" s="100"/>
      <c r="G432" s="101"/>
      <c r="H432" s="100"/>
      <c r="I432" s="113"/>
      <c r="J432" s="114"/>
      <c r="K432" s="96">
        <v>1</v>
      </c>
      <c r="L432" s="96">
        <v>1</v>
      </c>
      <c r="M432" s="110">
        <f t="shared" si="148"/>
        <v>0</v>
      </c>
      <c r="N432" s="58">
        <f t="shared" si="149"/>
        <v>0</v>
      </c>
      <c r="O432" s="58">
        <f t="shared" si="150"/>
        <v>0</v>
      </c>
      <c r="P432" s="58">
        <f t="shared" si="151"/>
        <v>0</v>
      </c>
      <c r="Q432" s="58" t="str">
        <f>IF(C432=1,$D$858*K432*L432,IF(C432=2,$D$859*K432*L432,IF(C432=3,$D$860*K432*L432,IF(C432=4,0,IF(C432=5,$D$862*K432*L432,IF(C432=6,$D$863*K432*L432,IF(C432=7,$D$864*K432*L432,"Incorrect Code")))))))</f>
        <v>Incorrect Code</v>
      </c>
      <c r="R432" s="58">
        <f t="shared" si="152"/>
        <v>0</v>
      </c>
      <c r="S432" s="97">
        <f t="shared" si="153"/>
        <v>0</v>
      </c>
      <c r="T432" s="97">
        <v>0</v>
      </c>
      <c r="U432" s="98">
        <f t="shared" si="154"/>
        <v>0</v>
      </c>
      <c r="V432" s="97">
        <f>0.15*M432</f>
        <v>0</v>
      </c>
      <c r="W432" s="58">
        <f t="shared" si="157"/>
        <v>0</v>
      </c>
      <c r="X432" s="58">
        <f t="shared" si="155"/>
        <v>0</v>
      </c>
      <c r="Y432" s="99" t="e">
        <f t="shared" si="158"/>
        <v>#DIV/0!</v>
      </c>
      <c r="Z432" s="99" t="e">
        <f t="shared" si="159"/>
        <v>#DIV/0!</v>
      </c>
      <c r="AB432" s="109" t="str">
        <f t="shared" si="156"/>
        <v xml:space="preserve"> </v>
      </c>
    </row>
    <row r="433" spans="1:28" s="10" customFormat="1" ht="23.45" customHeight="1">
      <c r="A433" s="95"/>
      <c r="B433" s="100"/>
      <c r="C433" s="2"/>
      <c r="D433" s="100"/>
      <c r="E433" s="100"/>
      <c r="F433" s="100"/>
      <c r="G433" s="100"/>
      <c r="H433" s="100"/>
      <c r="I433" s="113"/>
      <c r="J433" s="114"/>
      <c r="K433" s="96">
        <v>1</v>
      </c>
      <c r="L433" s="96">
        <v>1</v>
      </c>
      <c r="M433" s="110">
        <f t="shared" si="148"/>
        <v>0</v>
      </c>
      <c r="N433" s="58">
        <f t="shared" si="149"/>
        <v>0</v>
      </c>
      <c r="O433" s="58">
        <f t="shared" si="150"/>
        <v>0</v>
      </c>
      <c r="P433" s="58">
        <f t="shared" si="151"/>
        <v>0</v>
      </c>
      <c r="Q433" s="58" t="str">
        <f>IF(C433=1,$D$858*K433*L433,IF(C433=2,$D$859*K433*L433,IF(C433=3,$D$860*K433*L433,IF(C433=4,0,IF(C433=5,$D$862*K433*L433,IF(C433=6,$D$863*K433*L433,IF(C433=7,$D$864*K433*L433,"Incorrect Code")))))))</f>
        <v>Incorrect Code</v>
      </c>
      <c r="R433" s="58">
        <f t="shared" si="152"/>
        <v>0</v>
      </c>
      <c r="S433" s="97">
        <f t="shared" si="153"/>
        <v>0</v>
      </c>
      <c r="T433" s="97">
        <v>0</v>
      </c>
      <c r="U433" s="98">
        <f t="shared" si="154"/>
        <v>0</v>
      </c>
      <c r="V433" s="97">
        <f>0.15*M433</f>
        <v>0</v>
      </c>
      <c r="W433" s="58">
        <f t="shared" si="157"/>
        <v>0</v>
      </c>
      <c r="X433" s="58">
        <f t="shared" si="155"/>
        <v>0</v>
      </c>
      <c r="Y433" s="99" t="e">
        <f t="shared" si="158"/>
        <v>#DIV/0!</v>
      </c>
      <c r="Z433" s="99" t="e">
        <f t="shared" si="159"/>
        <v>#DIV/0!</v>
      </c>
      <c r="AB433" s="109" t="str">
        <f t="shared" si="156"/>
        <v xml:space="preserve"> </v>
      </c>
    </row>
    <row r="434" spans="1:28" s="10" customFormat="1" ht="23.45" customHeight="1">
      <c r="A434" s="95"/>
      <c r="B434" s="100"/>
      <c r="C434" s="112"/>
      <c r="D434" s="100"/>
      <c r="E434" s="100"/>
      <c r="F434" s="100"/>
      <c r="G434" s="100"/>
      <c r="H434" s="100"/>
      <c r="I434" s="113"/>
      <c r="J434" s="114"/>
      <c r="K434" s="96">
        <v>1</v>
      </c>
      <c r="L434" s="96">
        <v>1</v>
      </c>
      <c r="M434" s="110">
        <f t="shared" si="148"/>
        <v>0</v>
      </c>
      <c r="N434" s="58">
        <f t="shared" si="149"/>
        <v>0</v>
      </c>
      <c r="O434" s="58">
        <f t="shared" si="150"/>
        <v>0</v>
      </c>
      <c r="P434" s="58">
        <f t="shared" si="151"/>
        <v>0</v>
      </c>
      <c r="Q434" s="58" t="str">
        <f>IF(C434=1,$D$858*K434*L434,IF(C434=2,$D$859*K434*L434,IF(C434=3,$D$860*K434*L434,IF(C434=4,0,IF(C434=5,$D$862*K434*L434,IF(C434=6,$D$863*K434*L434,IF(C434=7,$D$864*K434*L434,"Incorrect Code")))))))</f>
        <v>Incorrect Code</v>
      </c>
      <c r="R434" s="58">
        <f t="shared" si="152"/>
        <v>0</v>
      </c>
      <c r="S434" s="97">
        <f t="shared" si="153"/>
        <v>0</v>
      </c>
      <c r="T434" s="97">
        <v>0</v>
      </c>
      <c r="U434" s="98">
        <f t="shared" si="154"/>
        <v>0</v>
      </c>
      <c r="V434" s="97"/>
      <c r="W434" s="58">
        <f t="shared" si="157"/>
        <v>0</v>
      </c>
      <c r="X434" s="58">
        <f t="shared" si="155"/>
        <v>0</v>
      </c>
      <c r="Y434" s="99" t="e">
        <f t="shared" si="158"/>
        <v>#DIV/0!</v>
      </c>
      <c r="Z434" s="99" t="e">
        <f t="shared" si="159"/>
        <v>#DIV/0!</v>
      </c>
      <c r="AA434" s="2"/>
      <c r="AB434" s="109" t="str">
        <f t="shared" si="156"/>
        <v xml:space="preserve"> </v>
      </c>
    </row>
    <row r="435" spans="1:28" s="10" customFormat="1" ht="23.45" customHeight="1">
      <c r="A435" s="94"/>
      <c r="B435" s="100"/>
      <c r="C435" s="2"/>
      <c r="D435" s="100"/>
      <c r="E435" s="100"/>
      <c r="F435" s="100"/>
      <c r="G435" s="100"/>
      <c r="H435" s="100"/>
      <c r="I435" s="113"/>
      <c r="J435" s="114"/>
      <c r="K435" s="96">
        <v>1</v>
      </c>
      <c r="L435" s="96">
        <v>1</v>
      </c>
      <c r="M435" s="110">
        <f t="shared" si="148"/>
        <v>0</v>
      </c>
      <c r="N435" s="58">
        <f t="shared" si="149"/>
        <v>0</v>
      </c>
      <c r="O435" s="58">
        <f t="shared" si="150"/>
        <v>0</v>
      </c>
      <c r="P435" s="58">
        <f t="shared" si="151"/>
        <v>0</v>
      </c>
      <c r="Q435" s="58" t="str">
        <f>IF(C435=1,$D$858*K435*L435,IF(C435=2,$D$859*K435*L435,IF(C435=3,$D$860*K435*L435,IF(C435=4,0,IF(C435=5,$D$862*K435*L435,IF(C435=6,$D$863*K435*L435,IF(C435=7,$D$864*K435*L435,"Incorrect Code")))))))</f>
        <v>Incorrect Code</v>
      </c>
      <c r="R435" s="58">
        <f t="shared" si="152"/>
        <v>0</v>
      </c>
      <c r="S435" s="97">
        <f t="shared" si="153"/>
        <v>0</v>
      </c>
      <c r="T435" s="97">
        <v>0</v>
      </c>
      <c r="U435" s="98">
        <f t="shared" si="154"/>
        <v>0</v>
      </c>
      <c r="V435" s="97">
        <f t="shared" ref="V435:V444" si="160">0.15*M435</f>
        <v>0</v>
      </c>
      <c r="W435" s="58">
        <f t="shared" si="157"/>
        <v>0</v>
      </c>
      <c r="X435" s="58">
        <f t="shared" si="155"/>
        <v>0</v>
      </c>
      <c r="Y435" s="99" t="e">
        <f t="shared" si="158"/>
        <v>#DIV/0!</v>
      </c>
      <c r="Z435" s="99" t="e">
        <f t="shared" si="159"/>
        <v>#DIV/0!</v>
      </c>
      <c r="AA435" s="2"/>
      <c r="AB435" s="109" t="str">
        <f t="shared" si="156"/>
        <v xml:space="preserve"> </v>
      </c>
    </row>
    <row r="436" spans="1:28" s="10" customFormat="1" ht="23.45" customHeight="1">
      <c r="A436" s="95"/>
      <c r="B436" s="100"/>
      <c r="C436" s="2"/>
      <c r="D436" s="100"/>
      <c r="E436" s="100"/>
      <c r="F436" s="100"/>
      <c r="G436" s="100"/>
      <c r="H436" s="100"/>
      <c r="I436" s="113"/>
      <c r="J436" s="114"/>
      <c r="K436" s="96">
        <v>1</v>
      </c>
      <c r="L436" s="96">
        <v>1</v>
      </c>
      <c r="M436" s="111">
        <f t="shared" si="148"/>
        <v>0</v>
      </c>
      <c r="N436" s="58">
        <f t="shared" si="149"/>
        <v>0</v>
      </c>
      <c r="O436" s="58">
        <f t="shared" si="150"/>
        <v>0</v>
      </c>
      <c r="P436" s="58">
        <f t="shared" si="151"/>
        <v>0</v>
      </c>
      <c r="Q436" s="58" t="str">
        <f>IF(C436=1,$D$858*K436*L436,IF(C436=2,$D$859*K436*L436,IF(C436=3,$D$860*K436*L436,IF(C436=4,0,IF(C436=5,$D$862*K436*L436,IF(C436=6,$D$863*K436*L436,IF(C436=7,$D$864*K436*L436,"Incorrect Code")))))))</f>
        <v>Incorrect Code</v>
      </c>
      <c r="R436" s="58">
        <f t="shared" si="152"/>
        <v>0</v>
      </c>
      <c r="S436" s="97">
        <f t="shared" si="153"/>
        <v>0</v>
      </c>
      <c r="T436" s="97">
        <v>0</v>
      </c>
      <c r="U436" s="98">
        <f t="shared" si="154"/>
        <v>0</v>
      </c>
      <c r="V436" s="97">
        <f t="shared" si="160"/>
        <v>0</v>
      </c>
      <c r="W436" s="58">
        <f t="shared" si="157"/>
        <v>0</v>
      </c>
      <c r="X436" s="58">
        <f t="shared" si="155"/>
        <v>0</v>
      </c>
      <c r="Y436" s="99" t="e">
        <f t="shared" si="158"/>
        <v>#DIV/0!</v>
      </c>
      <c r="Z436" s="99" t="e">
        <f t="shared" si="159"/>
        <v>#DIV/0!</v>
      </c>
      <c r="AB436" s="109" t="str">
        <f t="shared" si="156"/>
        <v xml:space="preserve"> </v>
      </c>
    </row>
    <row r="437" spans="1:28" s="10" customFormat="1" ht="23.45" customHeight="1">
      <c r="A437" s="95"/>
      <c r="B437" s="100"/>
      <c r="C437" s="2"/>
      <c r="D437" s="100"/>
      <c r="E437" s="102"/>
      <c r="F437" s="102"/>
      <c r="G437" s="100"/>
      <c r="H437" s="100"/>
      <c r="I437" s="113"/>
      <c r="J437" s="114"/>
      <c r="K437" s="96">
        <v>1</v>
      </c>
      <c r="L437" s="96">
        <v>1</v>
      </c>
      <c r="M437" s="110">
        <f t="shared" si="148"/>
        <v>0</v>
      </c>
      <c r="N437" s="58">
        <f t="shared" si="149"/>
        <v>0</v>
      </c>
      <c r="O437" s="58">
        <f t="shared" si="150"/>
        <v>0</v>
      </c>
      <c r="P437" s="58">
        <f t="shared" si="151"/>
        <v>0</v>
      </c>
      <c r="Q437" s="58" t="str">
        <f>IF(C437=1,$D$858*K437*L437,IF(C437=2,$D$859*K437*L437,IF(C437=3,$D$860*K437*L437,IF(C437=4,0,IF(C437=5,$D$862*K437*L437,IF(C437=6,$D$863*K437*L437,IF(C437=7,$D$864*K437*L437,"Incorrect Code")))))))</f>
        <v>Incorrect Code</v>
      </c>
      <c r="R437" s="58">
        <f t="shared" si="152"/>
        <v>0</v>
      </c>
      <c r="S437" s="97">
        <f t="shared" si="153"/>
        <v>0</v>
      </c>
      <c r="T437" s="97">
        <v>0</v>
      </c>
      <c r="U437" s="98">
        <f t="shared" si="154"/>
        <v>0</v>
      </c>
      <c r="V437" s="97">
        <f t="shared" si="160"/>
        <v>0</v>
      </c>
      <c r="W437" s="58">
        <f t="shared" si="157"/>
        <v>0</v>
      </c>
      <c r="X437" s="58">
        <f t="shared" si="155"/>
        <v>0</v>
      </c>
      <c r="Y437" s="99" t="e">
        <f t="shared" si="158"/>
        <v>#DIV/0!</v>
      </c>
      <c r="Z437" s="99" t="e">
        <f t="shared" si="159"/>
        <v>#DIV/0!</v>
      </c>
      <c r="AA437" s="2"/>
      <c r="AB437" s="109" t="str">
        <f t="shared" si="156"/>
        <v xml:space="preserve"> </v>
      </c>
    </row>
    <row r="438" spans="1:28" s="10" customFormat="1" ht="23.25" customHeight="1">
      <c r="A438" s="95"/>
      <c r="B438" s="100"/>
      <c r="C438" s="112"/>
      <c r="D438" s="100"/>
      <c r="E438" s="102"/>
      <c r="F438" s="102"/>
      <c r="G438" s="100"/>
      <c r="H438" s="100"/>
      <c r="I438" s="113"/>
      <c r="J438" s="114"/>
      <c r="K438" s="96">
        <v>1</v>
      </c>
      <c r="L438" s="96">
        <v>1</v>
      </c>
      <c r="M438" s="110">
        <f t="shared" si="148"/>
        <v>0</v>
      </c>
      <c r="N438" s="58">
        <f t="shared" si="149"/>
        <v>0</v>
      </c>
      <c r="O438" s="58">
        <f t="shared" si="150"/>
        <v>0</v>
      </c>
      <c r="P438" s="58">
        <f t="shared" si="151"/>
        <v>0</v>
      </c>
      <c r="Q438" s="58" t="str">
        <f>IF(C438=1,$D$858*K438*L438,IF(C438=2,$D$859*K438*L438,IF(C438=3,$D$860*K438*L438,IF(C438=4,0,IF(C438=5,$D$862*K438*L438,IF(C438=6,$D$863*K438*L438,IF(C438=7,$D$864*K438*L438,"Incorrect Code")))))))</f>
        <v>Incorrect Code</v>
      </c>
      <c r="R438" s="58">
        <f t="shared" si="152"/>
        <v>0</v>
      </c>
      <c r="S438" s="97">
        <f t="shared" si="153"/>
        <v>0</v>
      </c>
      <c r="T438" s="97">
        <v>0</v>
      </c>
      <c r="U438" s="98">
        <f t="shared" si="154"/>
        <v>0</v>
      </c>
      <c r="V438" s="97">
        <f t="shared" si="160"/>
        <v>0</v>
      </c>
      <c r="W438" s="58">
        <f t="shared" si="157"/>
        <v>0</v>
      </c>
      <c r="X438" s="58">
        <f t="shared" si="155"/>
        <v>0</v>
      </c>
      <c r="Y438" s="99" t="e">
        <f t="shared" si="158"/>
        <v>#DIV/0!</v>
      </c>
      <c r="Z438" s="99" t="e">
        <f t="shared" si="159"/>
        <v>#DIV/0!</v>
      </c>
      <c r="AA438" s="2"/>
      <c r="AB438" s="109" t="str">
        <f t="shared" si="156"/>
        <v xml:space="preserve"> </v>
      </c>
    </row>
    <row r="439" spans="1:28" s="10" customFormat="1" ht="23.45" customHeight="1">
      <c r="A439" s="95"/>
      <c r="B439" s="100"/>
      <c r="C439" s="2"/>
      <c r="D439" s="100"/>
      <c r="E439" s="102"/>
      <c r="F439" s="102"/>
      <c r="G439" s="100"/>
      <c r="H439" s="100"/>
      <c r="I439" s="113"/>
      <c r="J439" s="114"/>
      <c r="K439" s="96">
        <v>1</v>
      </c>
      <c r="L439" s="96">
        <v>1</v>
      </c>
      <c r="M439" s="110">
        <f t="shared" si="148"/>
        <v>0</v>
      </c>
      <c r="N439" s="58">
        <f t="shared" si="149"/>
        <v>0</v>
      </c>
      <c r="O439" s="58">
        <f t="shared" si="150"/>
        <v>0</v>
      </c>
      <c r="P439" s="58">
        <f t="shared" si="151"/>
        <v>0</v>
      </c>
      <c r="Q439" s="58" t="str">
        <f>IF(C439=1,$D$858*K439*L439,IF(C439=2,$D$859*K439*L439,IF(C439=3,$D$860*K439*L439,IF(C439=4,0,IF(C439=5,$D$862*K439*L439,IF(C439=6,$D$863*K439*L439,IF(C439=7,$D$864*K439*L439,"Incorrect Code")))))))</f>
        <v>Incorrect Code</v>
      </c>
      <c r="R439" s="58">
        <f t="shared" si="152"/>
        <v>0</v>
      </c>
      <c r="S439" s="97">
        <f t="shared" si="153"/>
        <v>0</v>
      </c>
      <c r="T439" s="97">
        <v>0</v>
      </c>
      <c r="U439" s="98">
        <f t="shared" si="154"/>
        <v>0</v>
      </c>
      <c r="V439" s="97">
        <f t="shared" si="160"/>
        <v>0</v>
      </c>
      <c r="W439" s="58">
        <f t="shared" si="157"/>
        <v>0</v>
      </c>
      <c r="X439" s="58">
        <f t="shared" si="155"/>
        <v>0</v>
      </c>
      <c r="Y439" s="99" t="e">
        <f t="shared" si="158"/>
        <v>#DIV/0!</v>
      </c>
      <c r="Z439" s="99" t="e">
        <f t="shared" si="159"/>
        <v>#DIV/0!</v>
      </c>
      <c r="AA439" s="2"/>
      <c r="AB439" s="109" t="str">
        <f t="shared" si="156"/>
        <v xml:space="preserve"> </v>
      </c>
    </row>
    <row r="440" spans="1:28" s="10" customFormat="1" ht="23.25" customHeight="1">
      <c r="A440" s="95"/>
      <c r="B440" s="100"/>
      <c r="C440" s="2"/>
      <c r="D440" s="100"/>
      <c r="E440" s="102"/>
      <c r="F440" s="102"/>
      <c r="G440" s="100"/>
      <c r="H440" s="100"/>
      <c r="I440" s="113"/>
      <c r="J440" s="114"/>
      <c r="K440" s="96">
        <v>1</v>
      </c>
      <c r="L440" s="96">
        <v>1</v>
      </c>
      <c r="M440" s="110">
        <f t="shared" si="148"/>
        <v>0</v>
      </c>
      <c r="N440" s="58">
        <f t="shared" si="149"/>
        <v>0</v>
      </c>
      <c r="O440" s="58">
        <f t="shared" si="150"/>
        <v>0</v>
      </c>
      <c r="P440" s="58">
        <f t="shared" si="151"/>
        <v>0</v>
      </c>
      <c r="Q440" s="58" t="str">
        <f>IF(C440=1,$D$858*K440*L440,IF(C440=2,$D$859*K440*L440,IF(C440=3,$D$860*K440*L440,IF(C440=4,0,IF(C440=5,$D$862*K440*L440,IF(C440=6,$D$863*K440*L440,IF(C440=7,$D$864*K440*L440,"Incorrect Code")))))))</f>
        <v>Incorrect Code</v>
      </c>
      <c r="R440" s="58">
        <f t="shared" si="152"/>
        <v>0</v>
      </c>
      <c r="S440" s="97">
        <f t="shared" si="153"/>
        <v>0</v>
      </c>
      <c r="T440" s="97">
        <v>0</v>
      </c>
      <c r="U440" s="98">
        <f t="shared" si="154"/>
        <v>0</v>
      </c>
      <c r="V440" s="97">
        <f t="shared" si="160"/>
        <v>0</v>
      </c>
      <c r="W440" s="58">
        <f t="shared" si="157"/>
        <v>0</v>
      </c>
      <c r="X440" s="58">
        <f t="shared" si="155"/>
        <v>0</v>
      </c>
      <c r="Y440" s="99" t="e">
        <f t="shared" si="158"/>
        <v>#DIV/0!</v>
      </c>
      <c r="Z440" s="99" t="e">
        <f t="shared" si="159"/>
        <v>#DIV/0!</v>
      </c>
      <c r="AA440" s="2"/>
      <c r="AB440" s="109" t="str">
        <f t="shared" si="156"/>
        <v xml:space="preserve"> </v>
      </c>
    </row>
    <row r="441" spans="1:28" s="10" customFormat="1" ht="23.45" customHeight="1">
      <c r="A441" s="95"/>
      <c r="B441" s="100"/>
      <c r="C441" s="112"/>
      <c r="D441" s="100"/>
      <c r="E441" s="102"/>
      <c r="F441" s="102"/>
      <c r="G441" s="100"/>
      <c r="H441" s="100"/>
      <c r="I441" s="113"/>
      <c r="J441" s="114"/>
      <c r="K441" s="96">
        <v>1</v>
      </c>
      <c r="L441" s="96">
        <v>1</v>
      </c>
      <c r="M441" s="110">
        <f t="shared" si="148"/>
        <v>0</v>
      </c>
      <c r="N441" s="58">
        <f t="shared" si="149"/>
        <v>0</v>
      </c>
      <c r="O441" s="58">
        <f t="shared" si="150"/>
        <v>0</v>
      </c>
      <c r="P441" s="58">
        <f t="shared" si="151"/>
        <v>0</v>
      </c>
      <c r="Q441" s="58" t="str">
        <f>IF(C441=1,$D$858*K441*L441,IF(C441=2,$D$859*K441*L441,IF(C441=3,$D$860*K441*L441,IF(C441=4,0,IF(C441=5,$D$862*K441*L441,IF(C441=6,$D$863*K441*L441,IF(C441=7,$D$864*K441*L441,"Incorrect Code")))))))</f>
        <v>Incorrect Code</v>
      </c>
      <c r="R441" s="58">
        <f t="shared" si="152"/>
        <v>0</v>
      </c>
      <c r="S441" s="97">
        <f t="shared" si="153"/>
        <v>0</v>
      </c>
      <c r="T441" s="97">
        <v>0</v>
      </c>
      <c r="U441" s="98">
        <f t="shared" si="154"/>
        <v>0</v>
      </c>
      <c r="V441" s="97">
        <f t="shared" si="160"/>
        <v>0</v>
      </c>
      <c r="W441" s="58">
        <f t="shared" si="157"/>
        <v>0</v>
      </c>
      <c r="X441" s="58">
        <f t="shared" si="155"/>
        <v>0</v>
      </c>
      <c r="Y441" s="99" t="e">
        <f t="shared" si="158"/>
        <v>#DIV/0!</v>
      </c>
      <c r="Z441" s="99" t="e">
        <f t="shared" si="159"/>
        <v>#DIV/0!</v>
      </c>
      <c r="AA441" s="2"/>
      <c r="AB441" s="109" t="str">
        <f t="shared" si="156"/>
        <v xml:space="preserve"> </v>
      </c>
    </row>
    <row r="442" spans="1:28" s="10" customFormat="1" ht="23.25" customHeight="1">
      <c r="A442" s="95"/>
      <c r="B442" s="100"/>
      <c r="C442" s="2"/>
      <c r="D442" s="100"/>
      <c r="E442" s="102"/>
      <c r="F442" s="102"/>
      <c r="G442" s="100"/>
      <c r="H442" s="100"/>
      <c r="I442" s="113"/>
      <c r="J442" s="114"/>
      <c r="K442" s="96">
        <v>1</v>
      </c>
      <c r="L442" s="96">
        <v>1</v>
      </c>
      <c r="M442" s="110">
        <f t="shared" si="148"/>
        <v>0</v>
      </c>
      <c r="N442" s="58">
        <f t="shared" si="149"/>
        <v>0</v>
      </c>
      <c r="O442" s="58">
        <f t="shared" si="150"/>
        <v>0</v>
      </c>
      <c r="P442" s="58">
        <f t="shared" si="151"/>
        <v>0</v>
      </c>
      <c r="Q442" s="58" t="str">
        <f>IF(C442=1,$D$858*K442*L442,IF(C442=2,$D$859*K442*L442,IF(C442=3,$D$860*K442*L442,IF(C442=4,0,IF(C442=5,$D$862*K442*L442,IF(C442=6,$D$863*K442*L442,IF(C442=7,$D$864*K442*L442,"Incorrect Code")))))))</f>
        <v>Incorrect Code</v>
      </c>
      <c r="R442" s="58">
        <f t="shared" si="152"/>
        <v>0</v>
      </c>
      <c r="S442" s="97">
        <f t="shared" si="153"/>
        <v>0</v>
      </c>
      <c r="T442" s="97">
        <v>0</v>
      </c>
      <c r="U442" s="98">
        <f t="shared" si="154"/>
        <v>0</v>
      </c>
      <c r="V442" s="97">
        <f t="shared" si="160"/>
        <v>0</v>
      </c>
      <c r="W442" s="58">
        <f t="shared" si="157"/>
        <v>0</v>
      </c>
      <c r="X442" s="58">
        <f t="shared" si="155"/>
        <v>0</v>
      </c>
      <c r="Y442" s="99" t="e">
        <f t="shared" si="158"/>
        <v>#DIV/0!</v>
      </c>
      <c r="Z442" s="99" t="e">
        <f t="shared" si="159"/>
        <v>#DIV/0!</v>
      </c>
      <c r="AA442" s="2"/>
      <c r="AB442" s="109" t="str">
        <f t="shared" si="156"/>
        <v xml:space="preserve"> </v>
      </c>
    </row>
    <row r="443" spans="1:28" s="10" customFormat="1" ht="23.45" customHeight="1">
      <c r="A443" s="95"/>
      <c r="B443" s="100"/>
      <c r="C443" s="2"/>
      <c r="D443" s="100"/>
      <c r="E443" s="102"/>
      <c r="F443" s="102"/>
      <c r="G443" s="100"/>
      <c r="H443" s="100"/>
      <c r="I443" s="113"/>
      <c r="J443" s="114"/>
      <c r="K443" s="96">
        <v>1</v>
      </c>
      <c r="L443" s="96">
        <v>1</v>
      </c>
      <c r="M443" s="110">
        <f t="shared" si="148"/>
        <v>0</v>
      </c>
      <c r="N443" s="58">
        <f t="shared" si="149"/>
        <v>0</v>
      </c>
      <c r="O443" s="58">
        <f t="shared" si="150"/>
        <v>0</v>
      </c>
      <c r="P443" s="58">
        <f t="shared" si="151"/>
        <v>0</v>
      </c>
      <c r="Q443" s="58" t="str">
        <f>IF(C443=1,$D$858*K443*L443,IF(C443=2,$D$859*K443*L443,IF(C443=3,$D$860*K443*L443,IF(C443=4,0,IF(C443=5,$D$862*K443*L443,IF(C443=6,$D$863*K443*L443,IF(C443=7,$D$864*K443*L443,"Incorrect Code")))))))</f>
        <v>Incorrect Code</v>
      </c>
      <c r="R443" s="58">
        <f t="shared" si="152"/>
        <v>0</v>
      </c>
      <c r="S443" s="97">
        <f t="shared" si="153"/>
        <v>0</v>
      </c>
      <c r="T443" s="97">
        <v>0</v>
      </c>
      <c r="U443" s="98">
        <f t="shared" si="154"/>
        <v>0</v>
      </c>
      <c r="V443" s="97">
        <f t="shared" si="160"/>
        <v>0</v>
      </c>
      <c r="W443" s="58">
        <f t="shared" si="157"/>
        <v>0</v>
      </c>
      <c r="X443" s="58">
        <f t="shared" si="155"/>
        <v>0</v>
      </c>
      <c r="Y443" s="99" t="e">
        <f t="shared" si="158"/>
        <v>#DIV/0!</v>
      </c>
      <c r="Z443" s="99" t="e">
        <f t="shared" si="159"/>
        <v>#DIV/0!</v>
      </c>
      <c r="AA443" s="2"/>
      <c r="AB443" s="109" t="str">
        <f t="shared" si="156"/>
        <v xml:space="preserve"> </v>
      </c>
    </row>
    <row r="444" spans="1:28" s="10" customFormat="1" ht="23.25" customHeight="1">
      <c r="A444" s="95"/>
      <c r="B444" s="100"/>
      <c r="C444" s="112"/>
      <c r="D444" s="100"/>
      <c r="E444" s="102"/>
      <c r="F444" s="102"/>
      <c r="G444" s="100"/>
      <c r="H444" s="100"/>
      <c r="I444" s="113"/>
      <c r="J444" s="114"/>
      <c r="K444" s="96">
        <v>1</v>
      </c>
      <c r="L444" s="96">
        <v>1</v>
      </c>
      <c r="M444" s="110">
        <f t="shared" si="148"/>
        <v>0</v>
      </c>
      <c r="N444" s="58">
        <f t="shared" si="149"/>
        <v>0</v>
      </c>
      <c r="O444" s="58">
        <f t="shared" si="150"/>
        <v>0</v>
      </c>
      <c r="P444" s="58">
        <f t="shared" si="151"/>
        <v>0</v>
      </c>
      <c r="Q444" s="58" t="str">
        <f>IF(C444=1,$D$858*K444*L444,IF(C444=2,$D$859*K444*L444,IF(C444=3,$D$860*K444*L444,IF(C444=4,0,IF(C444=5,$D$862*K444*L444,IF(C444=6,$D$863*K444*L444,IF(C444=7,$D$864*K444*L444,"Incorrect Code")))))))</f>
        <v>Incorrect Code</v>
      </c>
      <c r="R444" s="58">
        <f t="shared" si="152"/>
        <v>0</v>
      </c>
      <c r="S444" s="97">
        <f t="shared" si="153"/>
        <v>0</v>
      </c>
      <c r="T444" s="97">
        <v>0</v>
      </c>
      <c r="U444" s="98">
        <f t="shared" si="154"/>
        <v>0</v>
      </c>
      <c r="V444" s="97">
        <f t="shared" si="160"/>
        <v>0</v>
      </c>
      <c r="W444" s="58">
        <f t="shared" si="157"/>
        <v>0</v>
      </c>
      <c r="X444" s="58">
        <f t="shared" si="155"/>
        <v>0</v>
      </c>
      <c r="Y444" s="99" t="e">
        <f t="shared" si="158"/>
        <v>#DIV/0!</v>
      </c>
      <c r="Z444" s="99" t="e">
        <f t="shared" si="159"/>
        <v>#DIV/0!</v>
      </c>
      <c r="AA444" s="2"/>
      <c r="AB444" s="109" t="str">
        <f t="shared" si="156"/>
        <v xml:space="preserve"> </v>
      </c>
    </row>
    <row r="445" spans="1:28" s="10" customFormat="1" ht="23.45" customHeight="1">
      <c r="A445" s="95"/>
      <c r="B445" s="100"/>
      <c r="C445" s="2"/>
      <c r="D445" s="100"/>
      <c r="E445" s="102"/>
      <c r="F445" s="102"/>
      <c r="G445" s="100"/>
      <c r="H445" s="100"/>
      <c r="I445" s="113"/>
      <c r="J445" s="114"/>
      <c r="K445" s="96">
        <v>1</v>
      </c>
      <c r="L445" s="96">
        <v>1</v>
      </c>
      <c r="M445" s="110">
        <f t="shared" si="148"/>
        <v>0</v>
      </c>
      <c r="N445" s="58">
        <f t="shared" si="149"/>
        <v>0</v>
      </c>
      <c r="O445" s="58">
        <f t="shared" si="150"/>
        <v>0</v>
      </c>
      <c r="P445" s="58">
        <f t="shared" si="151"/>
        <v>0</v>
      </c>
      <c r="Q445" s="58" t="str">
        <f>IF(C445=1,$D$858*K445*L445,IF(C445=2,$D$859*K445*L445,IF(C445=3,$D$860*K445*L445,IF(C445=4,0,IF(C445=5,$D$862*K445*L445,IF(C445=6,$D$863*K445*L445,IF(C445=7,$D$864*K445*L445,"Incorrect Code")))))))</f>
        <v>Incorrect Code</v>
      </c>
      <c r="R445" s="58">
        <f t="shared" si="152"/>
        <v>0</v>
      </c>
      <c r="S445" s="97">
        <f t="shared" si="153"/>
        <v>0</v>
      </c>
      <c r="T445" s="97">
        <v>0</v>
      </c>
      <c r="U445" s="98">
        <f t="shared" si="154"/>
        <v>0</v>
      </c>
      <c r="V445" s="97"/>
      <c r="W445" s="58">
        <f t="shared" si="157"/>
        <v>0</v>
      </c>
      <c r="X445" s="58">
        <f t="shared" si="155"/>
        <v>0</v>
      </c>
      <c r="Y445" s="99" t="e">
        <f t="shared" si="158"/>
        <v>#DIV/0!</v>
      </c>
      <c r="Z445" s="99" t="e">
        <f t="shared" si="159"/>
        <v>#DIV/0!</v>
      </c>
      <c r="AA445" s="2"/>
      <c r="AB445" s="109" t="str">
        <f t="shared" si="156"/>
        <v xml:space="preserve"> </v>
      </c>
    </row>
    <row r="446" spans="1:28" s="10" customFormat="1" ht="23.25" customHeight="1">
      <c r="A446" s="95"/>
      <c r="B446" s="100"/>
      <c r="C446" s="2"/>
      <c r="D446" s="100"/>
      <c r="E446" s="102"/>
      <c r="F446" s="102"/>
      <c r="G446" s="100"/>
      <c r="H446" s="100"/>
      <c r="I446" s="113"/>
      <c r="J446" s="114"/>
      <c r="K446" s="96">
        <v>1</v>
      </c>
      <c r="L446" s="96">
        <v>1</v>
      </c>
      <c r="M446" s="110">
        <f t="shared" si="148"/>
        <v>0</v>
      </c>
      <c r="N446" s="58">
        <f t="shared" si="149"/>
        <v>0</v>
      </c>
      <c r="O446" s="58">
        <f t="shared" si="150"/>
        <v>0</v>
      </c>
      <c r="P446" s="58">
        <f t="shared" si="151"/>
        <v>0</v>
      </c>
      <c r="Q446" s="58" t="str">
        <f>IF(C446=1,$D$858*K446*L446,IF(C446=2,$D$859*K446*L446,IF(C446=3,$D$860*K446*L446,IF(C446=4,0,IF(C446=5,$D$862*K446*L446,IF(C446=6,$D$863*K446*L446,IF(C446=7,$D$864*K446*L446,"Incorrect Code")))))))</f>
        <v>Incorrect Code</v>
      </c>
      <c r="R446" s="58">
        <f t="shared" si="152"/>
        <v>0</v>
      </c>
      <c r="S446" s="97">
        <f t="shared" si="153"/>
        <v>0</v>
      </c>
      <c r="T446" s="97">
        <v>0</v>
      </c>
      <c r="U446" s="98">
        <f t="shared" si="154"/>
        <v>0</v>
      </c>
      <c r="V446" s="97">
        <f>0.15*M446</f>
        <v>0</v>
      </c>
      <c r="W446" s="58">
        <f t="shared" si="157"/>
        <v>0</v>
      </c>
      <c r="X446" s="58">
        <f t="shared" si="155"/>
        <v>0</v>
      </c>
      <c r="Y446" s="99" t="e">
        <f t="shared" si="158"/>
        <v>#DIV/0!</v>
      </c>
      <c r="Z446" s="99" t="e">
        <f t="shared" si="159"/>
        <v>#DIV/0!</v>
      </c>
      <c r="AA446" s="2"/>
      <c r="AB446" s="109" t="str">
        <f t="shared" si="156"/>
        <v xml:space="preserve"> </v>
      </c>
    </row>
    <row r="447" spans="1:28" s="10" customFormat="1" ht="23.45" customHeight="1">
      <c r="A447" s="95"/>
      <c r="B447" s="100"/>
      <c r="C447" s="112"/>
      <c r="D447" s="100"/>
      <c r="E447" s="102"/>
      <c r="F447" s="102"/>
      <c r="G447" s="100"/>
      <c r="H447" s="100"/>
      <c r="I447" s="113"/>
      <c r="J447" s="114"/>
      <c r="K447" s="96">
        <v>1</v>
      </c>
      <c r="L447" s="96">
        <v>1</v>
      </c>
      <c r="M447" s="110">
        <f t="shared" si="148"/>
        <v>0</v>
      </c>
      <c r="N447" s="58">
        <f t="shared" si="149"/>
        <v>0</v>
      </c>
      <c r="O447" s="58">
        <f t="shared" si="150"/>
        <v>0</v>
      </c>
      <c r="P447" s="58">
        <f t="shared" si="151"/>
        <v>0</v>
      </c>
      <c r="Q447" s="58" t="str">
        <f>IF(C447=1,$D$858*K447*L447,IF(C447=2,$D$859*K447*L447,IF(C447=3,$D$860*K447*L447,IF(C447=4,0,IF(C447=5,$D$862*K447*L447,IF(C447=6,$D$863*K447*L447,IF(C447=7,$D$864*K447*L447,"Incorrect Code")))))))</f>
        <v>Incorrect Code</v>
      </c>
      <c r="R447" s="58">
        <f t="shared" si="152"/>
        <v>0</v>
      </c>
      <c r="S447" s="97">
        <f t="shared" si="153"/>
        <v>0</v>
      </c>
      <c r="T447" s="97">
        <v>0</v>
      </c>
      <c r="U447" s="98">
        <f t="shared" si="154"/>
        <v>0</v>
      </c>
      <c r="V447" s="97">
        <f>0.15*M447</f>
        <v>0</v>
      </c>
      <c r="W447" s="58">
        <f t="shared" si="157"/>
        <v>0</v>
      </c>
      <c r="X447" s="58">
        <f t="shared" si="155"/>
        <v>0</v>
      </c>
      <c r="Y447" s="99" t="e">
        <f t="shared" si="158"/>
        <v>#DIV/0!</v>
      </c>
      <c r="Z447" s="99" t="e">
        <f t="shared" si="159"/>
        <v>#DIV/0!</v>
      </c>
      <c r="AA447" s="2"/>
      <c r="AB447" s="109" t="str">
        <f t="shared" si="156"/>
        <v xml:space="preserve"> </v>
      </c>
    </row>
    <row r="448" spans="1:28" s="10" customFormat="1" ht="23.45" customHeight="1">
      <c r="A448" s="95"/>
      <c r="B448" s="100"/>
      <c r="C448" s="112"/>
      <c r="D448" s="100"/>
      <c r="E448" s="102"/>
      <c r="F448" s="102"/>
      <c r="G448" s="100"/>
      <c r="H448" s="100"/>
      <c r="I448" s="113"/>
      <c r="J448" s="114"/>
      <c r="K448" s="96">
        <v>1</v>
      </c>
      <c r="L448" s="96">
        <v>1</v>
      </c>
      <c r="M448" s="110">
        <f t="shared" si="148"/>
        <v>0</v>
      </c>
      <c r="N448" s="58">
        <f t="shared" si="149"/>
        <v>0</v>
      </c>
      <c r="O448" s="58">
        <f t="shared" si="150"/>
        <v>0</v>
      </c>
      <c r="P448" s="58">
        <f t="shared" si="151"/>
        <v>0</v>
      </c>
      <c r="Q448" s="58" t="str">
        <f>IF(C448=1,$D$858*K448*L448,IF(C448=2,$D$859*K448*L448,IF(C448=3,$D$860*K448*L448,IF(C448=4,0,IF(C448=5,$D$862*K448*L448,IF(C448=6,$D$863*K448*L448,IF(C448=7,$D$864*K448*L448,"Incorrect Code")))))))</f>
        <v>Incorrect Code</v>
      </c>
      <c r="R448" s="58">
        <f t="shared" si="152"/>
        <v>0</v>
      </c>
      <c r="S448" s="97">
        <f t="shared" si="153"/>
        <v>0</v>
      </c>
      <c r="T448" s="97">
        <v>0</v>
      </c>
      <c r="U448" s="98">
        <f t="shared" si="154"/>
        <v>0</v>
      </c>
      <c r="V448" s="97"/>
      <c r="W448" s="58">
        <f t="shared" si="157"/>
        <v>0</v>
      </c>
      <c r="X448" s="58">
        <f t="shared" si="155"/>
        <v>0</v>
      </c>
      <c r="Y448" s="99" t="e">
        <f t="shared" si="158"/>
        <v>#DIV/0!</v>
      </c>
      <c r="Z448" s="99" t="e">
        <f t="shared" si="159"/>
        <v>#DIV/0!</v>
      </c>
      <c r="AA448" s="2"/>
      <c r="AB448" s="109" t="str">
        <f t="shared" si="156"/>
        <v xml:space="preserve"> </v>
      </c>
    </row>
    <row r="449" spans="1:28" s="10" customFormat="1" ht="23.25" customHeight="1">
      <c r="A449" s="95"/>
      <c r="B449" s="100"/>
      <c r="C449" s="2"/>
      <c r="D449" s="100"/>
      <c r="E449" s="102"/>
      <c r="F449" s="102"/>
      <c r="G449" s="100"/>
      <c r="H449" s="100"/>
      <c r="I449" s="113"/>
      <c r="J449" s="114"/>
      <c r="K449" s="96">
        <v>1</v>
      </c>
      <c r="L449" s="96">
        <v>1</v>
      </c>
      <c r="M449" s="110">
        <f t="shared" si="148"/>
        <v>0</v>
      </c>
      <c r="N449" s="58">
        <f t="shared" si="149"/>
        <v>0</v>
      </c>
      <c r="O449" s="58">
        <f t="shared" si="150"/>
        <v>0</v>
      </c>
      <c r="P449" s="58">
        <f t="shared" si="151"/>
        <v>0</v>
      </c>
      <c r="Q449" s="58" t="str">
        <f>IF(C449=1,$D$858*K449*L449,IF(C449=2,$D$859*K449*L449,IF(C449=3,$D$860*K449*L449,IF(C449=4,0,IF(C449=5,$D$862*K449*L449,IF(C449=6,$D$863*K449*L449,IF(C449=7,$D$864*K449*L449,"Incorrect Code")))))))</f>
        <v>Incorrect Code</v>
      </c>
      <c r="R449" s="58">
        <f t="shared" si="152"/>
        <v>0</v>
      </c>
      <c r="S449" s="97">
        <f t="shared" si="153"/>
        <v>0</v>
      </c>
      <c r="T449" s="97">
        <v>0</v>
      </c>
      <c r="U449" s="98">
        <f t="shared" si="154"/>
        <v>0</v>
      </c>
      <c r="V449" s="97"/>
      <c r="W449" s="58">
        <f t="shared" si="157"/>
        <v>0</v>
      </c>
      <c r="X449" s="58">
        <f t="shared" si="155"/>
        <v>0</v>
      </c>
      <c r="Y449" s="99" t="e">
        <f t="shared" si="158"/>
        <v>#DIV/0!</v>
      </c>
      <c r="Z449" s="99" t="e">
        <f t="shared" si="159"/>
        <v>#DIV/0!</v>
      </c>
      <c r="AA449" s="2"/>
      <c r="AB449" s="109" t="str">
        <f t="shared" si="156"/>
        <v xml:space="preserve"> </v>
      </c>
    </row>
    <row r="450" spans="1:28" s="10" customFormat="1" ht="23.45" customHeight="1">
      <c r="A450" s="95"/>
      <c r="B450" s="100"/>
      <c r="C450" s="2"/>
      <c r="D450" s="100"/>
      <c r="E450" s="102"/>
      <c r="F450" s="102"/>
      <c r="G450" s="100"/>
      <c r="H450" s="100"/>
      <c r="I450" s="113"/>
      <c r="J450" s="114"/>
      <c r="K450" s="96">
        <v>1</v>
      </c>
      <c r="L450" s="96">
        <v>1</v>
      </c>
      <c r="M450" s="110">
        <f t="shared" si="148"/>
        <v>0</v>
      </c>
      <c r="N450" s="58">
        <f t="shared" si="149"/>
        <v>0</v>
      </c>
      <c r="O450" s="58">
        <f t="shared" si="150"/>
        <v>0</v>
      </c>
      <c r="P450" s="58">
        <f t="shared" si="151"/>
        <v>0</v>
      </c>
      <c r="Q450" s="58" t="str">
        <f>IF(C450=1,$D$858*K450*L450,IF(C450=2,$D$859*K450*L450,IF(C450=3,$D$860*K450*L450,IF(C450=4,0,IF(C450=5,$D$862*K450*L450,IF(C450=6,$D$863*K450*L450,IF(C450=7,$D$864*K450*L450,"Incorrect Code")))))))</f>
        <v>Incorrect Code</v>
      </c>
      <c r="R450" s="58">
        <f t="shared" si="152"/>
        <v>0</v>
      </c>
      <c r="S450" s="97">
        <f t="shared" si="153"/>
        <v>0</v>
      </c>
      <c r="T450" s="97">
        <v>0</v>
      </c>
      <c r="U450" s="98">
        <f t="shared" si="154"/>
        <v>0</v>
      </c>
      <c r="V450" s="97">
        <f>0.15*M450</f>
        <v>0</v>
      </c>
      <c r="W450" s="58">
        <f t="shared" si="157"/>
        <v>0</v>
      </c>
      <c r="X450" s="58">
        <f t="shared" si="155"/>
        <v>0</v>
      </c>
      <c r="Y450" s="99" t="e">
        <f t="shared" si="158"/>
        <v>#DIV/0!</v>
      </c>
      <c r="Z450" s="99" t="e">
        <f t="shared" si="159"/>
        <v>#DIV/0!</v>
      </c>
      <c r="AA450" s="2"/>
      <c r="AB450" s="109" t="str">
        <f t="shared" si="156"/>
        <v xml:space="preserve"> </v>
      </c>
    </row>
    <row r="451" spans="1:28" s="10" customFormat="1" ht="23.25" customHeight="1">
      <c r="A451" s="95"/>
      <c r="B451" s="100"/>
      <c r="C451" s="112"/>
      <c r="D451" s="100"/>
      <c r="E451" s="102"/>
      <c r="F451" s="102"/>
      <c r="G451" s="100"/>
      <c r="H451" s="100"/>
      <c r="I451" s="113"/>
      <c r="J451" s="114"/>
      <c r="K451" s="96">
        <v>1</v>
      </c>
      <c r="L451" s="96">
        <v>1</v>
      </c>
      <c r="M451" s="110">
        <f t="shared" si="148"/>
        <v>0</v>
      </c>
      <c r="N451" s="58">
        <f t="shared" si="149"/>
        <v>0</v>
      </c>
      <c r="O451" s="58">
        <f t="shared" si="150"/>
        <v>0</v>
      </c>
      <c r="P451" s="58">
        <f t="shared" si="151"/>
        <v>0</v>
      </c>
      <c r="Q451" s="58" t="str">
        <f>IF(C451=1,$D$858*K451*L451,IF(C451=2,$D$859*K451*L451,IF(C451=3,$D$860*K451*L451,IF(C451=4,0,IF(C451=5,$D$862*K451*L451,IF(C451=6,$D$863*K451*L451,IF(C451=7,$D$864*K451*L451,"Incorrect Code")))))))</f>
        <v>Incorrect Code</v>
      </c>
      <c r="R451" s="58">
        <f t="shared" si="152"/>
        <v>0</v>
      </c>
      <c r="S451" s="97">
        <f t="shared" si="153"/>
        <v>0</v>
      </c>
      <c r="T451" s="97">
        <v>0</v>
      </c>
      <c r="U451" s="98">
        <f t="shared" si="154"/>
        <v>0</v>
      </c>
      <c r="V451" s="97"/>
      <c r="W451" s="58">
        <f t="shared" si="157"/>
        <v>0</v>
      </c>
      <c r="X451" s="58">
        <f t="shared" si="155"/>
        <v>0</v>
      </c>
      <c r="Y451" s="99" t="e">
        <f t="shared" si="158"/>
        <v>#DIV/0!</v>
      </c>
      <c r="Z451" s="99" t="e">
        <f t="shared" si="159"/>
        <v>#DIV/0!</v>
      </c>
      <c r="AA451" s="2"/>
      <c r="AB451" s="109" t="str">
        <f t="shared" si="156"/>
        <v xml:space="preserve"> </v>
      </c>
    </row>
    <row r="452" spans="1:28" s="10" customFormat="1" ht="23.45" customHeight="1">
      <c r="A452" s="95"/>
      <c r="B452" s="100"/>
      <c r="C452" s="2"/>
      <c r="D452" s="100"/>
      <c r="E452" s="102"/>
      <c r="F452" s="102"/>
      <c r="G452" s="100"/>
      <c r="H452" s="100"/>
      <c r="I452" s="113"/>
      <c r="J452" s="114"/>
      <c r="K452" s="96">
        <v>1</v>
      </c>
      <c r="L452" s="96">
        <v>1</v>
      </c>
      <c r="M452" s="110">
        <f t="shared" si="148"/>
        <v>0</v>
      </c>
      <c r="N452" s="58">
        <f t="shared" si="149"/>
        <v>0</v>
      </c>
      <c r="O452" s="58">
        <f t="shared" si="150"/>
        <v>0</v>
      </c>
      <c r="P452" s="58">
        <f t="shared" si="151"/>
        <v>0</v>
      </c>
      <c r="Q452" s="58" t="str">
        <f>IF(C452=1,$D$858*K452*L452,IF(C452=2,$D$859*K452*L452,IF(C452=3,$D$860*K452*L452,IF(C452=4,0,IF(C452=5,$D$862*K452*L452,IF(C452=6,$D$863*K452*L452,IF(C452=7,$D$864*K452*L452,"Incorrect Code")))))))</f>
        <v>Incorrect Code</v>
      </c>
      <c r="R452" s="58">
        <f t="shared" si="152"/>
        <v>0</v>
      </c>
      <c r="S452" s="97">
        <f t="shared" si="153"/>
        <v>0</v>
      </c>
      <c r="T452" s="97">
        <v>0</v>
      </c>
      <c r="U452" s="98">
        <f t="shared" si="154"/>
        <v>0</v>
      </c>
      <c r="V452" s="97"/>
      <c r="W452" s="58">
        <f t="shared" si="157"/>
        <v>0</v>
      </c>
      <c r="X452" s="58">
        <f t="shared" si="155"/>
        <v>0</v>
      </c>
      <c r="Y452" s="99" t="e">
        <f t="shared" si="158"/>
        <v>#DIV/0!</v>
      </c>
      <c r="Z452" s="99" t="e">
        <f t="shared" si="159"/>
        <v>#DIV/0!</v>
      </c>
      <c r="AA452" s="2"/>
      <c r="AB452" s="109" t="str">
        <f t="shared" si="156"/>
        <v xml:space="preserve"> </v>
      </c>
    </row>
    <row r="453" spans="1:28" s="10" customFormat="1" ht="23.25" customHeight="1">
      <c r="A453" s="95"/>
      <c r="B453" s="100"/>
      <c r="C453" s="2"/>
      <c r="D453" s="100"/>
      <c r="E453" s="102"/>
      <c r="F453" s="102"/>
      <c r="G453" s="100"/>
      <c r="H453" s="100"/>
      <c r="I453" s="112"/>
      <c r="J453" s="114"/>
      <c r="K453" s="96">
        <v>1</v>
      </c>
      <c r="L453" s="96">
        <v>1</v>
      </c>
      <c r="M453" s="110">
        <f t="shared" si="148"/>
        <v>0</v>
      </c>
      <c r="N453" s="58">
        <f t="shared" si="149"/>
        <v>0</v>
      </c>
      <c r="O453" s="58">
        <f t="shared" si="150"/>
        <v>0</v>
      </c>
      <c r="P453" s="58">
        <f t="shared" si="151"/>
        <v>0</v>
      </c>
      <c r="Q453" s="58" t="str">
        <f>IF(C453=1,$D$858*K453*L453,IF(C453=2,$D$859*K453*L453,IF(C453=3,$D$860*K453*L453,IF(C453=4,0,IF(C453=5,$D$862*K453*L453,IF(C453=6,$D$863*K453*L453,IF(C453=7,$D$864*K453*L453,"Incorrect Code")))))))</f>
        <v>Incorrect Code</v>
      </c>
      <c r="R453" s="58">
        <f t="shared" si="152"/>
        <v>0</v>
      </c>
      <c r="S453" s="97">
        <f t="shared" si="153"/>
        <v>0</v>
      </c>
      <c r="T453" s="97">
        <v>0</v>
      </c>
      <c r="U453" s="98">
        <f t="shared" si="154"/>
        <v>0</v>
      </c>
      <c r="V453" s="97">
        <f>0.15*M453</f>
        <v>0</v>
      </c>
      <c r="W453" s="58">
        <f t="shared" si="157"/>
        <v>0</v>
      </c>
      <c r="X453" s="58">
        <f t="shared" si="155"/>
        <v>0</v>
      </c>
      <c r="Y453" s="99" t="e">
        <f t="shared" si="158"/>
        <v>#DIV/0!</v>
      </c>
      <c r="Z453" s="99" t="e">
        <f t="shared" si="159"/>
        <v>#DIV/0!</v>
      </c>
      <c r="AA453" s="2"/>
      <c r="AB453" s="109" t="str">
        <f t="shared" si="156"/>
        <v xml:space="preserve"> </v>
      </c>
    </row>
    <row r="454" spans="1:28" s="10" customFormat="1" ht="23.45" customHeight="1">
      <c r="A454" s="95"/>
      <c r="B454" s="100"/>
      <c r="C454" s="112"/>
      <c r="D454" s="100"/>
      <c r="E454" s="102"/>
      <c r="F454" s="102"/>
      <c r="G454" s="100"/>
      <c r="H454" s="100"/>
      <c r="I454" s="112"/>
      <c r="J454" s="114"/>
      <c r="K454" s="96">
        <v>1</v>
      </c>
      <c r="L454" s="96">
        <v>1</v>
      </c>
      <c r="M454" s="110">
        <f t="shared" si="148"/>
        <v>0</v>
      </c>
      <c r="N454" s="58">
        <f t="shared" si="149"/>
        <v>0</v>
      </c>
      <c r="O454" s="58">
        <f t="shared" si="150"/>
        <v>0</v>
      </c>
      <c r="P454" s="58">
        <f t="shared" si="151"/>
        <v>0</v>
      </c>
      <c r="Q454" s="58" t="str">
        <f>IF(C454=1,$D$858*K454*L454,IF(C454=2,$D$859*K454*L454,IF(C454=3,$D$860*K454*L454,IF(C454=4,0,IF(C454=5,$D$862*K454*L454,IF(C454=6,$D$863*K454*L454,IF(C454=7,$D$864*K454*L454,"Incorrect Code")))))))</f>
        <v>Incorrect Code</v>
      </c>
      <c r="R454" s="58">
        <f t="shared" si="152"/>
        <v>0</v>
      </c>
      <c r="S454" s="97">
        <f t="shared" si="153"/>
        <v>0</v>
      </c>
      <c r="T454" s="97">
        <v>0</v>
      </c>
      <c r="U454" s="98">
        <f t="shared" si="154"/>
        <v>0</v>
      </c>
      <c r="V454" s="97">
        <f>0.15*M454</f>
        <v>0</v>
      </c>
      <c r="W454" s="58">
        <f t="shared" si="157"/>
        <v>0</v>
      </c>
      <c r="X454" s="58">
        <f t="shared" si="155"/>
        <v>0</v>
      </c>
      <c r="Y454" s="99" t="e">
        <f t="shared" si="158"/>
        <v>#DIV/0!</v>
      </c>
      <c r="Z454" s="99" t="e">
        <f t="shared" si="159"/>
        <v>#DIV/0!</v>
      </c>
      <c r="AA454" s="2"/>
      <c r="AB454" s="109" t="str">
        <f t="shared" si="156"/>
        <v xml:space="preserve"> </v>
      </c>
    </row>
    <row r="455" spans="1:28" s="10" customFormat="1" ht="23.25" customHeight="1">
      <c r="A455" s="95"/>
      <c r="B455" s="100"/>
      <c r="C455" s="2"/>
      <c r="D455" s="100"/>
      <c r="E455" s="102"/>
      <c r="F455" s="102"/>
      <c r="G455" s="100"/>
      <c r="H455" s="100"/>
      <c r="I455" s="112"/>
      <c r="J455" s="114"/>
      <c r="K455" s="96">
        <v>1</v>
      </c>
      <c r="L455" s="96">
        <v>1</v>
      </c>
      <c r="M455" s="110">
        <f t="shared" si="148"/>
        <v>0</v>
      </c>
      <c r="N455" s="58">
        <f t="shared" si="149"/>
        <v>0</v>
      </c>
      <c r="O455" s="58">
        <f t="shared" si="150"/>
        <v>0</v>
      </c>
      <c r="P455" s="58">
        <f t="shared" si="151"/>
        <v>0</v>
      </c>
      <c r="Q455" s="58" t="str">
        <f>IF(C455=1,$D$858*K455*L455,IF(C455=2,$D$859*K455*L455,IF(C455=3,$D$860*K455*L455,IF(C455=4,0,IF(C455=5,$D$862*K455*L455,IF(C455=6,$D$863*K455*L455,IF(C455=7,$D$864*K455*L455,"Incorrect Code")))))))</f>
        <v>Incorrect Code</v>
      </c>
      <c r="R455" s="58">
        <f t="shared" si="152"/>
        <v>0</v>
      </c>
      <c r="S455" s="97">
        <f t="shared" si="153"/>
        <v>0</v>
      </c>
      <c r="T455" s="97">
        <v>0</v>
      </c>
      <c r="U455" s="98">
        <f t="shared" si="154"/>
        <v>0</v>
      </c>
      <c r="V455" s="97">
        <f>0.15*M455</f>
        <v>0</v>
      </c>
      <c r="W455" s="58">
        <f t="shared" si="157"/>
        <v>0</v>
      </c>
      <c r="X455" s="58">
        <f t="shared" si="155"/>
        <v>0</v>
      </c>
      <c r="Y455" s="99" t="e">
        <f t="shared" si="158"/>
        <v>#DIV/0!</v>
      </c>
      <c r="Z455" s="99" t="e">
        <f t="shared" si="159"/>
        <v>#DIV/0!</v>
      </c>
      <c r="AA455" s="2"/>
      <c r="AB455" s="109" t="str">
        <f t="shared" si="156"/>
        <v xml:space="preserve"> </v>
      </c>
    </row>
    <row r="456" spans="1:28" s="10" customFormat="1" ht="23.45" customHeight="1">
      <c r="A456" s="95"/>
      <c r="B456" s="100"/>
      <c r="C456" s="2"/>
      <c r="D456" s="100"/>
      <c r="E456" s="102"/>
      <c r="F456" s="102"/>
      <c r="G456" s="100"/>
      <c r="H456" s="100"/>
      <c r="I456" s="112"/>
      <c r="J456" s="114"/>
      <c r="K456" s="96">
        <v>1</v>
      </c>
      <c r="L456" s="96">
        <v>1</v>
      </c>
      <c r="M456" s="110">
        <f t="shared" si="148"/>
        <v>0</v>
      </c>
      <c r="N456" s="58">
        <f t="shared" si="149"/>
        <v>0</v>
      </c>
      <c r="O456" s="58">
        <f t="shared" si="150"/>
        <v>0</v>
      </c>
      <c r="P456" s="58">
        <f t="shared" si="151"/>
        <v>0</v>
      </c>
      <c r="Q456" s="58" t="str">
        <f>IF(C456=1,$D$858*K456*L456,IF(C456=2,$D$859*K456*L456,IF(C456=3,$D$860*K456*L456,IF(C456=4,0,IF(C456=5,$D$862*K456*L456,IF(C456=6,$D$863*K456*L456,IF(C456=7,$D$864*K456*L456,"Incorrect Code")))))))</f>
        <v>Incorrect Code</v>
      </c>
      <c r="R456" s="58">
        <f t="shared" si="152"/>
        <v>0</v>
      </c>
      <c r="S456" s="97">
        <f t="shared" si="153"/>
        <v>0</v>
      </c>
      <c r="T456" s="97">
        <v>0</v>
      </c>
      <c r="U456" s="98">
        <f t="shared" si="154"/>
        <v>0</v>
      </c>
      <c r="V456" s="97">
        <f>0.15*M456</f>
        <v>0</v>
      </c>
      <c r="W456" s="58">
        <f t="shared" si="157"/>
        <v>0</v>
      </c>
      <c r="X456" s="58">
        <f t="shared" si="155"/>
        <v>0</v>
      </c>
      <c r="Y456" s="99" t="e">
        <f t="shared" si="158"/>
        <v>#DIV/0!</v>
      </c>
      <c r="Z456" s="99" t="e">
        <f t="shared" si="159"/>
        <v>#DIV/0!</v>
      </c>
      <c r="AA456" s="2"/>
      <c r="AB456" s="109" t="str">
        <f t="shared" si="156"/>
        <v xml:space="preserve"> </v>
      </c>
    </row>
    <row r="457" spans="1:28" s="10" customFormat="1" ht="23.25" customHeight="1">
      <c r="A457" s="95"/>
      <c r="B457" s="100"/>
      <c r="C457" s="112"/>
      <c r="D457" s="100"/>
      <c r="E457" s="102"/>
      <c r="F457" s="102"/>
      <c r="G457" s="100"/>
      <c r="H457" s="100"/>
      <c r="I457" s="112"/>
      <c r="J457" s="114"/>
      <c r="K457" s="96">
        <v>1</v>
      </c>
      <c r="L457" s="96">
        <v>1</v>
      </c>
      <c r="M457" s="110">
        <f t="shared" si="148"/>
        <v>0</v>
      </c>
      <c r="N457" s="58">
        <f t="shared" si="149"/>
        <v>0</v>
      </c>
      <c r="O457" s="58">
        <f t="shared" si="150"/>
        <v>0</v>
      </c>
      <c r="P457" s="58">
        <f t="shared" si="151"/>
        <v>0</v>
      </c>
      <c r="Q457" s="58" t="str">
        <f>IF(C457=1,$D$858*K457*L457,IF(C457=2,$D$859*K457*L457,IF(C457=3,$D$860*K457*L457,IF(C457=4,0,IF(C457=5,$D$862*K457*L457,IF(C457=6,$D$863*K457*L457,IF(C457=7,$D$864*K457*L457,"Incorrect Code")))))))</f>
        <v>Incorrect Code</v>
      </c>
      <c r="R457" s="58">
        <f t="shared" si="152"/>
        <v>0</v>
      </c>
      <c r="S457" s="97">
        <f t="shared" si="153"/>
        <v>0</v>
      </c>
      <c r="T457" s="97">
        <v>0</v>
      </c>
      <c r="U457" s="98">
        <f t="shared" si="154"/>
        <v>0</v>
      </c>
      <c r="V457" s="97">
        <f>0.15*M457</f>
        <v>0</v>
      </c>
      <c r="W457" s="58">
        <f t="shared" si="157"/>
        <v>0</v>
      </c>
      <c r="X457" s="58">
        <f t="shared" si="155"/>
        <v>0</v>
      </c>
      <c r="Y457" s="99" t="e">
        <f t="shared" si="158"/>
        <v>#DIV/0!</v>
      </c>
      <c r="Z457" s="99" t="e">
        <f t="shared" si="159"/>
        <v>#DIV/0!</v>
      </c>
      <c r="AA457" s="2"/>
      <c r="AB457" s="109" t="str">
        <f t="shared" si="156"/>
        <v xml:space="preserve"> </v>
      </c>
    </row>
    <row r="458" spans="1:28" s="10" customFormat="1" ht="23.45" customHeight="1">
      <c r="A458" s="95"/>
      <c r="B458" s="100"/>
      <c r="C458" s="2"/>
      <c r="D458" s="100"/>
      <c r="E458" s="102"/>
      <c r="F458" s="102"/>
      <c r="G458" s="100"/>
      <c r="H458" s="100"/>
      <c r="I458" s="112"/>
      <c r="J458" s="114"/>
      <c r="K458" s="96">
        <v>1</v>
      </c>
      <c r="L458" s="96">
        <v>1</v>
      </c>
      <c r="M458" s="110">
        <f t="shared" si="148"/>
        <v>0</v>
      </c>
      <c r="N458" s="58">
        <f t="shared" si="149"/>
        <v>0</v>
      </c>
      <c r="O458" s="58">
        <f t="shared" si="150"/>
        <v>0</v>
      </c>
      <c r="P458" s="58">
        <f t="shared" si="151"/>
        <v>0</v>
      </c>
      <c r="Q458" s="58" t="str">
        <f>IF(C458=1,$D$858*K458*L458,IF(C458=2,$D$859*K458*L458,IF(C458=3,$D$860*K458*L458,IF(C458=4,0,IF(C458=5,$D$862*K458*L458,IF(C458=6,$D$863*K458*L458,IF(C458=7,$D$864*K458*L458,"Incorrect Code")))))))</f>
        <v>Incorrect Code</v>
      </c>
      <c r="R458" s="58">
        <f t="shared" si="152"/>
        <v>0</v>
      </c>
      <c r="S458" s="97">
        <f t="shared" si="153"/>
        <v>0</v>
      </c>
      <c r="T458" s="97">
        <v>0</v>
      </c>
      <c r="U458" s="98">
        <f t="shared" si="154"/>
        <v>0</v>
      </c>
      <c r="V458" s="97"/>
      <c r="W458" s="58">
        <f t="shared" si="157"/>
        <v>0</v>
      </c>
      <c r="X458" s="58">
        <f t="shared" si="155"/>
        <v>0</v>
      </c>
      <c r="Y458" s="99" t="e">
        <f t="shared" si="158"/>
        <v>#DIV/0!</v>
      </c>
      <c r="Z458" s="99" t="e">
        <f t="shared" si="159"/>
        <v>#DIV/0!</v>
      </c>
      <c r="AA458" s="2"/>
      <c r="AB458" s="109" t="str">
        <f t="shared" si="156"/>
        <v xml:space="preserve"> </v>
      </c>
    </row>
    <row r="459" spans="1:28" s="10" customFormat="1" ht="23.25" customHeight="1">
      <c r="A459" s="95"/>
      <c r="B459" s="100"/>
      <c r="C459" s="2"/>
      <c r="D459" s="100"/>
      <c r="E459" s="102"/>
      <c r="F459" s="102"/>
      <c r="G459" s="100"/>
      <c r="H459" s="100"/>
      <c r="I459" s="112"/>
      <c r="J459" s="114"/>
      <c r="K459" s="96">
        <v>1</v>
      </c>
      <c r="L459" s="96">
        <v>1</v>
      </c>
      <c r="M459" s="110">
        <f t="shared" si="148"/>
        <v>0</v>
      </c>
      <c r="N459" s="58">
        <f t="shared" si="149"/>
        <v>0</v>
      </c>
      <c r="O459" s="58">
        <f t="shared" si="150"/>
        <v>0</v>
      </c>
      <c r="P459" s="58">
        <f t="shared" si="151"/>
        <v>0</v>
      </c>
      <c r="Q459" s="58" t="str">
        <f>IF(C459=1,$D$858*K459*L459,IF(C459=2,$D$859*K459*L459,IF(C459=3,$D$860*K459*L459,IF(C459=4,0,IF(C459=5,$D$862*K459*L459,IF(C459=6,$D$863*K459*L459,IF(C459=7,$D$864*K459*L459,"Incorrect Code")))))))</f>
        <v>Incorrect Code</v>
      </c>
      <c r="R459" s="58">
        <f t="shared" si="152"/>
        <v>0</v>
      </c>
      <c r="S459" s="97">
        <f t="shared" si="153"/>
        <v>0</v>
      </c>
      <c r="T459" s="97">
        <v>0</v>
      </c>
      <c r="U459" s="98">
        <f t="shared" si="154"/>
        <v>0</v>
      </c>
      <c r="V459" s="97">
        <f t="shared" ref="V459:V467" si="161">0.15*M459</f>
        <v>0</v>
      </c>
      <c r="W459" s="58">
        <f t="shared" si="157"/>
        <v>0</v>
      </c>
      <c r="X459" s="58">
        <f t="shared" si="155"/>
        <v>0</v>
      </c>
      <c r="Y459" s="99" t="e">
        <f t="shared" si="158"/>
        <v>#DIV/0!</v>
      </c>
      <c r="Z459" s="99" t="e">
        <f t="shared" si="159"/>
        <v>#DIV/0!</v>
      </c>
      <c r="AA459" s="2"/>
      <c r="AB459" s="109" t="str">
        <f t="shared" si="156"/>
        <v xml:space="preserve"> </v>
      </c>
    </row>
    <row r="460" spans="1:28" s="10" customFormat="1" ht="23.45" customHeight="1">
      <c r="A460" s="95"/>
      <c r="B460" s="100"/>
      <c r="C460" s="112"/>
      <c r="D460" s="100"/>
      <c r="E460" s="102"/>
      <c r="F460" s="102"/>
      <c r="G460" s="100"/>
      <c r="H460" s="100"/>
      <c r="I460" s="112"/>
      <c r="J460" s="114"/>
      <c r="K460" s="96">
        <v>1</v>
      </c>
      <c r="L460" s="96">
        <v>1</v>
      </c>
      <c r="M460" s="110">
        <f t="shared" si="148"/>
        <v>0</v>
      </c>
      <c r="N460" s="58">
        <f t="shared" si="149"/>
        <v>0</v>
      </c>
      <c r="O460" s="58">
        <f t="shared" si="150"/>
        <v>0</v>
      </c>
      <c r="P460" s="58">
        <f t="shared" si="151"/>
        <v>0</v>
      </c>
      <c r="Q460" s="58" t="str">
        <f>IF(C460=1,$D$858*K460*L460,IF(C460=2,$D$859*K460*L460,IF(C460=3,$D$860*K460*L460,IF(C460=4,0,IF(C460=5,$D$862*K460*L460,IF(C460=6,$D$863*K460*L460,IF(C460=7,$D$864*K460*L460,"Incorrect Code")))))))</f>
        <v>Incorrect Code</v>
      </c>
      <c r="R460" s="58">
        <f t="shared" si="152"/>
        <v>0</v>
      </c>
      <c r="S460" s="97">
        <f t="shared" si="153"/>
        <v>0</v>
      </c>
      <c r="T460" s="97">
        <v>0</v>
      </c>
      <c r="U460" s="98">
        <f t="shared" si="154"/>
        <v>0</v>
      </c>
      <c r="V460" s="97">
        <f t="shared" si="161"/>
        <v>0</v>
      </c>
      <c r="W460" s="58">
        <f t="shared" si="157"/>
        <v>0</v>
      </c>
      <c r="X460" s="58">
        <f t="shared" si="155"/>
        <v>0</v>
      </c>
      <c r="Y460" s="99" t="e">
        <f t="shared" si="158"/>
        <v>#DIV/0!</v>
      </c>
      <c r="Z460" s="99" t="e">
        <f t="shared" si="159"/>
        <v>#DIV/0!</v>
      </c>
      <c r="AA460" s="2"/>
      <c r="AB460" s="109" t="str">
        <f t="shared" si="156"/>
        <v xml:space="preserve"> </v>
      </c>
    </row>
    <row r="461" spans="1:28" s="10" customFormat="1" ht="23.25" customHeight="1">
      <c r="A461" s="95"/>
      <c r="B461" s="100"/>
      <c r="C461" s="2"/>
      <c r="D461" s="100"/>
      <c r="E461" s="102"/>
      <c r="F461" s="102"/>
      <c r="G461" s="100"/>
      <c r="H461" s="100"/>
      <c r="I461" s="112"/>
      <c r="J461" s="114"/>
      <c r="K461" s="96">
        <v>1</v>
      </c>
      <c r="L461" s="96">
        <v>1</v>
      </c>
      <c r="M461" s="110">
        <f t="shared" si="148"/>
        <v>0</v>
      </c>
      <c r="N461" s="58">
        <f t="shared" si="149"/>
        <v>0</v>
      </c>
      <c r="O461" s="58">
        <f t="shared" si="150"/>
        <v>0</v>
      </c>
      <c r="P461" s="58">
        <f t="shared" si="151"/>
        <v>0</v>
      </c>
      <c r="Q461" s="58" t="str">
        <f>IF(C461=1,$D$858*K461*L461,IF(C461=2,$D$859*K461*L461,IF(C461=3,$D$860*K461*L461,IF(C461=4,0,IF(C461=5,$D$862*K461*L461,IF(C461=6,$D$863*K461*L461,IF(C461=7,$D$864*K461*L461,"Incorrect Code")))))))</f>
        <v>Incorrect Code</v>
      </c>
      <c r="R461" s="58">
        <f t="shared" si="152"/>
        <v>0</v>
      </c>
      <c r="S461" s="97">
        <f t="shared" si="153"/>
        <v>0</v>
      </c>
      <c r="T461" s="97">
        <v>0</v>
      </c>
      <c r="U461" s="98">
        <f t="shared" si="154"/>
        <v>0</v>
      </c>
      <c r="V461" s="115">
        <f t="shared" si="161"/>
        <v>0</v>
      </c>
      <c r="W461" s="58">
        <f t="shared" si="157"/>
        <v>0</v>
      </c>
      <c r="X461" s="58">
        <f t="shared" si="155"/>
        <v>0</v>
      </c>
      <c r="Y461" s="99" t="e">
        <f t="shared" si="158"/>
        <v>#DIV/0!</v>
      </c>
      <c r="Z461" s="99" t="e">
        <f t="shared" si="159"/>
        <v>#DIV/0!</v>
      </c>
      <c r="AA461" s="2"/>
      <c r="AB461" s="109" t="str">
        <f t="shared" si="156"/>
        <v xml:space="preserve"> </v>
      </c>
    </row>
    <row r="462" spans="1:28" s="10" customFormat="1" ht="23.45" customHeight="1">
      <c r="A462" s="95"/>
      <c r="B462" s="100"/>
      <c r="C462" s="2"/>
      <c r="D462" s="100"/>
      <c r="E462" s="102"/>
      <c r="F462" s="102"/>
      <c r="G462" s="100"/>
      <c r="H462" s="100"/>
      <c r="I462" s="113"/>
      <c r="J462" s="114"/>
      <c r="K462" s="96">
        <v>1</v>
      </c>
      <c r="L462" s="96">
        <v>1</v>
      </c>
      <c r="M462" s="110">
        <f t="shared" si="148"/>
        <v>0</v>
      </c>
      <c r="N462" s="58">
        <f t="shared" si="149"/>
        <v>0</v>
      </c>
      <c r="O462" s="58">
        <f t="shared" si="150"/>
        <v>0</v>
      </c>
      <c r="P462" s="58">
        <f t="shared" si="151"/>
        <v>0</v>
      </c>
      <c r="Q462" s="58" t="str">
        <f>IF(C462=1,$D$858*K462*L462,IF(C462=2,$D$859*K462*L462,IF(C462=3,$D$860*K462*L462,IF(C462=4,0,IF(C462=5,$D$862*K462*L462,IF(C462=6,$D$863*K462*L462,IF(C462=7,$D$864*K462*L462,"Incorrect Code")))))))</f>
        <v>Incorrect Code</v>
      </c>
      <c r="R462" s="58">
        <f t="shared" si="152"/>
        <v>0</v>
      </c>
      <c r="S462" s="97">
        <f t="shared" si="153"/>
        <v>0</v>
      </c>
      <c r="T462" s="97">
        <v>0</v>
      </c>
      <c r="U462" s="98">
        <f t="shared" si="154"/>
        <v>0</v>
      </c>
      <c r="V462" s="97">
        <f t="shared" si="161"/>
        <v>0</v>
      </c>
      <c r="W462" s="58">
        <f t="shared" si="157"/>
        <v>0</v>
      </c>
      <c r="X462" s="58">
        <f t="shared" si="155"/>
        <v>0</v>
      </c>
      <c r="Y462" s="99" t="e">
        <f t="shared" si="158"/>
        <v>#DIV/0!</v>
      </c>
      <c r="Z462" s="99" t="e">
        <f t="shared" si="159"/>
        <v>#DIV/0!</v>
      </c>
      <c r="AA462" s="2"/>
      <c r="AB462" s="109" t="str">
        <f t="shared" si="156"/>
        <v xml:space="preserve"> </v>
      </c>
    </row>
    <row r="463" spans="1:28" s="10" customFormat="1" ht="23.25" customHeight="1">
      <c r="A463" s="95"/>
      <c r="B463" s="100"/>
      <c r="C463" s="112"/>
      <c r="D463" s="100"/>
      <c r="E463" s="102"/>
      <c r="F463" s="102"/>
      <c r="G463" s="100"/>
      <c r="H463" s="100"/>
      <c r="I463" s="113"/>
      <c r="J463" s="114"/>
      <c r="K463" s="96">
        <v>1</v>
      </c>
      <c r="L463" s="96">
        <v>1</v>
      </c>
      <c r="M463" s="110">
        <f t="shared" si="148"/>
        <v>0</v>
      </c>
      <c r="N463" s="58">
        <f t="shared" si="149"/>
        <v>0</v>
      </c>
      <c r="O463" s="58">
        <f t="shared" si="150"/>
        <v>0</v>
      </c>
      <c r="P463" s="58">
        <f t="shared" si="151"/>
        <v>0</v>
      </c>
      <c r="Q463" s="58" t="str">
        <f>IF(C463=1,$D$858*K463*L463,IF(C463=2,$D$859*K463*L463,IF(C463=3,$D$860*K463*L463,IF(C463=4,0,IF(C463=5,$D$862*K463*L463,IF(C463=6,$D$863*K463*L463,IF(C463=7,$D$864*K463*L463,"Incorrect Code")))))))</f>
        <v>Incorrect Code</v>
      </c>
      <c r="R463" s="58">
        <f t="shared" si="152"/>
        <v>0</v>
      </c>
      <c r="S463" s="97">
        <f t="shared" si="153"/>
        <v>0</v>
      </c>
      <c r="T463" s="97">
        <v>0</v>
      </c>
      <c r="U463" s="98">
        <f t="shared" si="154"/>
        <v>0</v>
      </c>
      <c r="V463" s="97">
        <f t="shared" si="161"/>
        <v>0</v>
      </c>
      <c r="W463" s="58">
        <f t="shared" si="157"/>
        <v>0</v>
      </c>
      <c r="X463" s="58">
        <f t="shared" si="155"/>
        <v>0</v>
      </c>
      <c r="Y463" s="99" t="e">
        <f t="shared" si="158"/>
        <v>#DIV/0!</v>
      </c>
      <c r="Z463" s="99" t="e">
        <f t="shared" si="159"/>
        <v>#DIV/0!</v>
      </c>
      <c r="AA463" s="2"/>
      <c r="AB463" s="109" t="str">
        <f t="shared" si="156"/>
        <v xml:space="preserve"> </v>
      </c>
    </row>
    <row r="464" spans="1:28" s="10" customFormat="1" ht="23.45" customHeight="1">
      <c r="A464" s="95"/>
      <c r="B464" s="100"/>
      <c r="C464" s="2"/>
      <c r="D464" s="100"/>
      <c r="E464" s="102"/>
      <c r="F464" s="102"/>
      <c r="G464" s="100"/>
      <c r="H464" s="100"/>
      <c r="I464" s="113"/>
      <c r="J464" s="114"/>
      <c r="K464" s="96">
        <v>1</v>
      </c>
      <c r="L464" s="96">
        <v>1</v>
      </c>
      <c r="M464" s="110">
        <f t="shared" si="148"/>
        <v>0</v>
      </c>
      <c r="N464" s="58">
        <f t="shared" si="149"/>
        <v>0</v>
      </c>
      <c r="O464" s="58">
        <f t="shared" si="150"/>
        <v>0</v>
      </c>
      <c r="P464" s="58">
        <f t="shared" si="151"/>
        <v>0</v>
      </c>
      <c r="Q464" s="58" t="str">
        <f>IF(C464=1,$D$858*K464*L464,IF(C464=2,$D$859*K464*L464,IF(C464=3,$D$860*K464*L464,IF(C464=4,0,IF(C464=5,$D$862*K464*L464,IF(C464=6,$D$863*K464*L464,IF(C464=7,$D$864*K464*L464,"Incorrect Code")))))))</f>
        <v>Incorrect Code</v>
      </c>
      <c r="R464" s="58">
        <f t="shared" si="152"/>
        <v>0</v>
      </c>
      <c r="S464" s="97">
        <f t="shared" si="153"/>
        <v>0</v>
      </c>
      <c r="T464" s="97">
        <v>0</v>
      </c>
      <c r="U464" s="98">
        <f t="shared" si="154"/>
        <v>0</v>
      </c>
      <c r="V464" s="97">
        <f t="shared" si="161"/>
        <v>0</v>
      </c>
      <c r="W464" s="58">
        <f t="shared" si="157"/>
        <v>0</v>
      </c>
      <c r="X464" s="58">
        <f t="shared" si="155"/>
        <v>0</v>
      </c>
      <c r="Y464" s="99" t="e">
        <f t="shared" si="158"/>
        <v>#DIV/0!</v>
      </c>
      <c r="Z464" s="99" t="e">
        <f t="shared" si="159"/>
        <v>#DIV/0!</v>
      </c>
      <c r="AA464" s="2"/>
      <c r="AB464" s="109" t="str">
        <f t="shared" si="156"/>
        <v xml:space="preserve"> </v>
      </c>
    </row>
    <row r="465" spans="1:28" s="10" customFormat="1" ht="23.25" customHeight="1">
      <c r="A465" s="95"/>
      <c r="B465" s="100"/>
      <c r="C465" s="112"/>
      <c r="D465" s="100"/>
      <c r="E465" s="102"/>
      <c r="F465" s="102"/>
      <c r="G465" s="100"/>
      <c r="H465" s="100"/>
      <c r="I465" s="113"/>
      <c r="J465" s="114"/>
      <c r="K465" s="96">
        <v>1</v>
      </c>
      <c r="L465" s="96">
        <v>1</v>
      </c>
      <c r="M465" s="110">
        <f t="shared" si="148"/>
        <v>0</v>
      </c>
      <c r="N465" s="58">
        <f t="shared" si="149"/>
        <v>0</v>
      </c>
      <c r="O465" s="58">
        <f t="shared" si="150"/>
        <v>0</v>
      </c>
      <c r="P465" s="58">
        <f t="shared" si="151"/>
        <v>0</v>
      </c>
      <c r="Q465" s="58" t="str">
        <f>IF(C465=1,$D$858*K465*L465,IF(C465=2,$D$859*K465*L465,IF(C465=3,$D$860*K465*L465,IF(C465=4,0,IF(C465=5,$D$862*K465*L465,IF(C465=6,$D$863*K465*L465,IF(C465=7,$D$864*K465*L465,"Incorrect Code")))))))</f>
        <v>Incorrect Code</v>
      </c>
      <c r="R465" s="58">
        <f t="shared" si="152"/>
        <v>0</v>
      </c>
      <c r="S465" s="97">
        <f t="shared" si="153"/>
        <v>0</v>
      </c>
      <c r="T465" s="97">
        <v>0</v>
      </c>
      <c r="U465" s="98">
        <f t="shared" si="154"/>
        <v>0</v>
      </c>
      <c r="V465" s="97">
        <f t="shared" si="161"/>
        <v>0</v>
      </c>
      <c r="W465" s="58">
        <f t="shared" si="157"/>
        <v>0</v>
      </c>
      <c r="X465" s="58">
        <f t="shared" si="155"/>
        <v>0</v>
      </c>
      <c r="Y465" s="99" t="e">
        <f t="shared" si="158"/>
        <v>#DIV/0!</v>
      </c>
      <c r="Z465" s="99" t="e">
        <f t="shared" si="159"/>
        <v>#DIV/0!</v>
      </c>
      <c r="AA465" s="2"/>
      <c r="AB465" s="109" t="str">
        <f t="shared" si="156"/>
        <v xml:space="preserve"> </v>
      </c>
    </row>
    <row r="466" spans="1:28" s="10" customFormat="1" ht="23.45" customHeight="1">
      <c r="A466" s="95"/>
      <c r="B466" s="100"/>
      <c r="C466" s="2"/>
      <c r="D466" s="100"/>
      <c r="E466" s="102"/>
      <c r="F466" s="102"/>
      <c r="G466" s="100"/>
      <c r="H466" s="100"/>
      <c r="I466" s="113"/>
      <c r="J466" s="114"/>
      <c r="K466" s="96">
        <v>1</v>
      </c>
      <c r="L466" s="96">
        <v>1</v>
      </c>
      <c r="M466" s="110">
        <f t="shared" si="148"/>
        <v>0</v>
      </c>
      <c r="N466" s="58">
        <f t="shared" si="149"/>
        <v>0</v>
      </c>
      <c r="O466" s="58">
        <f t="shared" si="150"/>
        <v>0</v>
      </c>
      <c r="P466" s="58">
        <f t="shared" si="151"/>
        <v>0</v>
      </c>
      <c r="Q466" s="58" t="str">
        <f>IF(C466=1,$D$858*K466*L466,IF(C466=2,$D$859*K466*L466,IF(C466=3,$D$860*K466*L466,IF(C466=4,0,IF(C466=5,$D$862*K466*L466,IF(C466=6,$D$863*K466*L466,IF(C466=7,$D$864*K466*L466,"Incorrect Code")))))))</f>
        <v>Incorrect Code</v>
      </c>
      <c r="R466" s="58">
        <f t="shared" si="152"/>
        <v>0</v>
      </c>
      <c r="S466" s="97">
        <f t="shared" si="153"/>
        <v>0</v>
      </c>
      <c r="T466" s="97">
        <v>0</v>
      </c>
      <c r="U466" s="98">
        <f t="shared" si="154"/>
        <v>0</v>
      </c>
      <c r="V466" s="97">
        <f t="shared" si="161"/>
        <v>0</v>
      </c>
      <c r="W466" s="58">
        <f t="shared" si="157"/>
        <v>0</v>
      </c>
      <c r="X466" s="58">
        <f t="shared" si="155"/>
        <v>0</v>
      </c>
      <c r="Y466" s="99" t="e">
        <f t="shared" si="158"/>
        <v>#DIV/0!</v>
      </c>
      <c r="Z466" s="99" t="e">
        <f t="shared" si="159"/>
        <v>#DIV/0!</v>
      </c>
      <c r="AA466" s="2"/>
      <c r="AB466" s="109" t="str">
        <f t="shared" si="156"/>
        <v xml:space="preserve"> </v>
      </c>
    </row>
    <row r="467" spans="1:28" s="10" customFormat="1" ht="23.25" customHeight="1">
      <c r="A467" s="95"/>
      <c r="B467" s="100"/>
      <c r="C467" s="2"/>
      <c r="D467" s="100"/>
      <c r="E467" s="102"/>
      <c r="F467" s="102"/>
      <c r="G467" s="100"/>
      <c r="H467" s="100"/>
      <c r="I467" s="113"/>
      <c r="J467" s="114"/>
      <c r="K467" s="96">
        <v>1</v>
      </c>
      <c r="L467" s="96">
        <v>1</v>
      </c>
      <c r="M467" s="110">
        <f t="shared" si="148"/>
        <v>0</v>
      </c>
      <c r="N467" s="58">
        <f t="shared" si="149"/>
        <v>0</v>
      </c>
      <c r="O467" s="58">
        <f t="shared" si="150"/>
        <v>0</v>
      </c>
      <c r="P467" s="58">
        <f t="shared" si="151"/>
        <v>0</v>
      </c>
      <c r="Q467" s="58" t="str">
        <f>IF(C467=1,$D$858*K467*L467,IF(C467=2,$D$859*K467*L467,IF(C467=3,$D$860*K467*L467,IF(C467=4,0,IF(C467=5,$D$862*K467*L467,IF(C467=6,$D$863*K467*L467,IF(C467=7,$D$864*K467*L467,"Incorrect Code")))))))</f>
        <v>Incorrect Code</v>
      </c>
      <c r="R467" s="58">
        <f t="shared" si="152"/>
        <v>0</v>
      </c>
      <c r="S467" s="97">
        <f t="shared" si="153"/>
        <v>0</v>
      </c>
      <c r="T467" s="97">
        <v>0</v>
      </c>
      <c r="U467" s="98">
        <f t="shared" si="154"/>
        <v>0</v>
      </c>
      <c r="V467" s="97">
        <f t="shared" si="161"/>
        <v>0</v>
      </c>
      <c r="W467" s="58">
        <f t="shared" si="157"/>
        <v>0</v>
      </c>
      <c r="X467" s="58">
        <f t="shared" si="155"/>
        <v>0</v>
      </c>
      <c r="Y467" s="99" t="e">
        <f t="shared" si="158"/>
        <v>#DIV/0!</v>
      </c>
      <c r="Z467" s="99" t="e">
        <f t="shared" si="159"/>
        <v>#DIV/0!</v>
      </c>
      <c r="AA467" s="2"/>
      <c r="AB467" s="109" t="str">
        <f t="shared" si="156"/>
        <v xml:space="preserve"> </v>
      </c>
    </row>
    <row r="468" spans="1:28" s="10" customFormat="1" ht="23.45" customHeight="1">
      <c r="A468" s="95"/>
      <c r="B468" s="100"/>
      <c r="C468" s="112"/>
      <c r="D468" s="100"/>
      <c r="E468" s="102"/>
      <c r="F468" s="102"/>
      <c r="G468" s="100"/>
      <c r="H468" s="100"/>
      <c r="I468" s="113"/>
      <c r="J468" s="114"/>
      <c r="K468" s="96">
        <v>1</v>
      </c>
      <c r="L468" s="96">
        <v>1</v>
      </c>
      <c r="M468" s="110">
        <f t="shared" si="148"/>
        <v>0</v>
      </c>
      <c r="N468" s="58">
        <f t="shared" si="149"/>
        <v>0</v>
      </c>
      <c r="O468" s="58">
        <f t="shared" si="150"/>
        <v>0</v>
      </c>
      <c r="P468" s="58">
        <f t="shared" si="151"/>
        <v>0</v>
      </c>
      <c r="Q468" s="58" t="str">
        <f>IF(C468=1,$D$858*K468*L468,IF(C468=2,$D$859*K468*L468,IF(C468=3,$D$860*K468*L468,IF(C468=4,0,IF(C468=5,$D$862*K468*L468,IF(C468=6,$D$863*K468*L468,IF(C468=7,$D$864*K468*L468,"Incorrect Code")))))))</f>
        <v>Incorrect Code</v>
      </c>
      <c r="R468" s="58">
        <f t="shared" si="152"/>
        <v>0</v>
      </c>
      <c r="S468" s="97">
        <f t="shared" si="153"/>
        <v>0</v>
      </c>
      <c r="T468" s="97">
        <v>0</v>
      </c>
      <c r="U468" s="98">
        <f t="shared" si="154"/>
        <v>0</v>
      </c>
      <c r="V468" s="97"/>
      <c r="W468" s="58">
        <f t="shared" si="157"/>
        <v>0</v>
      </c>
      <c r="X468" s="58">
        <f t="shared" si="155"/>
        <v>0</v>
      </c>
      <c r="Y468" s="99" t="e">
        <f t="shared" si="158"/>
        <v>#DIV/0!</v>
      </c>
      <c r="Z468" s="99" t="e">
        <f t="shared" si="159"/>
        <v>#DIV/0!</v>
      </c>
      <c r="AA468" s="2"/>
      <c r="AB468" s="109" t="str">
        <f t="shared" si="156"/>
        <v xml:space="preserve"> </v>
      </c>
    </row>
    <row r="469" spans="1:28" s="10" customFormat="1" ht="23.25" customHeight="1">
      <c r="A469" s="95"/>
      <c r="B469" s="100"/>
      <c r="C469" s="2"/>
      <c r="D469" s="100"/>
      <c r="E469" s="102"/>
      <c r="F469" s="102"/>
      <c r="G469" s="100"/>
      <c r="H469" s="100"/>
      <c r="I469" s="113"/>
      <c r="J469" s="114"/>
      <c r="K469" s="96">
        <v>1</v>
      </c>
      <c r="L469" s="96">
        <v>1</v>
      </c>
      <c r="M469" s="110">
        <f t="shared" si="148"/>
        <v>0</v>
      </c>
      <c r="N469" s="58">
        <f t="shared" si="149"/>
        <v>0</v>
      </c>
      <c r="O469" s="58">
        <f t="shared" si="150"/>
        <v>0</v>
      </c>
      <c r="P469" s="58">
        <f t="shared" si="151"/>
        <v>0</v>
      </c>
      <c r="Q469" s="58" t="str">
        <f>IF(C469=1,$D$858*K469*L469,IF(C469=2,$D$859*K469*L469,IF(C469=3,$D$860*K469*L469,IF(C469=4,0,IF(C469=5,$D$862*K469*L469,IF(C469=6,$D$863*K469*L469,IF(C469=7,$D$864*K469*L469,"Incorrect Code")))))))</f>
        <v>Incorrect Code</v>
      </c>
      <c r="R469" s="58">
        <f t="shared" si="152"/>
        <v>0</v>
      </c>
      <c r="S469" s="97">
        <f t="shared" si="153"/>
        <v>0</v>
      </c>
      <c r="T469" s="97">
        <v>0</v>
      </c>
      <c r="U469" s="98">
        <f t="shared" si="154"/>
        <v>0</v>
      </c>
      <c r="V469" s="97">
        <f>0.15*M469</f>
        <v>0</v>
      </c>
      <c r="W469" s="58">
        <f t="shared" si="157"/>
        <v>0</v>
      </c>
      <c r="X469" s="58">
        <f t="shared" si="155"/>
        <v>0</v>
      </c>
      <c r="Y469" s="99" t="e">
        <f t="shared" si="158"/>
        <v>#DIV/0!</v>
      </c>
      <c r="Z469" s="99" t="e">
        <f t="shared" si="159"/>
        <v>#DIV/0!</v>
      </c>
      <c r="AA469" s="2"/>
      <c r="AB469" s="109" t="str">
        <f t="shared" si="156"/>
        <v xml:space="preserve"> </v>
      </c>
    </row>
    <row r="470" spans="1:28" s="10" customFormat="1" ht="23.45" customHeight="1">
      <c r="A470" s="95"/>
      <c r="B470" s="100"/>
      <c r="C470" s="112"/>
      <c r="D470" s="100"/>
      <c r="E470" s="102"/>
      <c r="F470" s="102"/>
      <c r="G470" s="100"/>
      <c r="H470" s="100"/>
      <c r="I470" s="113"/>
      <c r="J470" s="114"/>
      <c r="K470" s="96">
        <v>1</v>
      </c>
      <c r="L470" s="96">
        <v>1</v>
      </c>
      <c r="M470" s="110">
        <f t="shared" si="148"/>
        <v>0</v>
      </c>
      <c r="N470" s="58">
        <f t="shared" si="149"/>
        <v>0</v>
      </c>
      <c r="O470" s="58">
        <f t="shared" si="150"/>
        <v>0</v>
      </c>
      <c r="P470" s="58">
        <f t="shared" si="151"/>
        <v>0</v>
      </c>
      <c r="Q470" s="58" t="str">
        <f>IF(C470=1,$D$858*K470*L470,IF(C470=2,$D$859*K470*L470,IF(C470=3,$D$860*K470*L470,IF(C470=4,0,IF(C470=5,$D$862*K470*L470,IF(C470=6,$D$863*K470*L470,IF(C470=7,$D$864*K470*L470,"Incorrect Code")))))))</f>
        <v>Incorrect Code</v>
      </c>
      <c r="R470" s="58">
        <f t="shared" si="152"/>
        <v>0</v>
      </c>
      <c r="S470" s="97">
        <f t="shared" si="153"/>
        <v>0</v>
      </c>
      <c r="T470" s="97">
        <v>0</v>
      </c>
      <c r="U470" s="98">
        <f t="shared" si="154"/>
        <v>0</v>
      </c>
      <c r="V470" s="97"/>
      <c r="W470" s="58">
        <f t="shared" si="157"/>
        <v>0</v>
      </c>
      <c r="X470" s="58">
        <f t="shared" si="155"/>
        <v>0</v>
      </c>
      <c r="Y470" s="99" t="e">
        <f t="shared" si="158"/>
        <v>#DIV/0!</v>
      </c>
      <c r="Z470" s="99" t="e">
        <f t="shared" si="159"/>
        <v>#DIV/0!</v>
      </c>
      <c r="AA470" s="2"/>
      <c r="AB470" s="109" t="str">
        <f t="shared" si="156"/>
        <v xml:space="preserve"> </v>
      </c>
    </row>
    <row r="471" spans="1:28" s="10" customFormat="1" ht="23.25" customHeight="1">
      <c r="A471" s="95"/>
      <c r="B471" s="100"/>
      <c r="C471" s="2"/>
      <c r="D471" s="100"/>
      <c r="E471" s="102"/>
      <c r="F471" s="102"/>
      <c r="G471" s="100"/>
      <c r="H471" s="100"/>
      <c r="I471" s="113"/>
      <c r="J471" s="114"/>
      <c r="K471" s="96">
        <v>1</v>
      </c>
      <c r="L471" s="96">
        <v>1</v>
      </c>
      <c r="M471" s="110">
        <f t="shared" si="148"/>
        <v>0</v>
      </c>
      <c r="N471" s="58">
        <f t="shared" si="149"/>
        <v>0</v>
      </c>
      <c r="O471" s="58">
        <f t="shared" si="150"/>
        <v>0</v>
      </c>
      <c r="P471" s="58">
        <f t="shared" si="151"/>
        <v>0</v>
      </c>
      <c r="Q471" s="58" t="str">
        <f>IF(C471=1,$D$858*K471*L471,IF(C471=2,$D$859*K471*L471,IF(C471=3,$D$860*K471*L471,IF(C471=4,0,IF(C471=5,$D$862*K471*L471,IF(C471=6,$D$863*K471*L471,IF(C471=7,$D$864*K471*L471,"Incorrect Code")))))))</f>
        <v>Incorrect Code</v>
      </c>
      <c r="R471" s="58">
        <f t="shared" si="152"/>
        <v>0</v>
      </c>
      <c r="S471" s="97">
        <f t="shared" si="153"/>
        <v>0</v>
      </c>
      <c r="T471" s="97">
        <v>0</v>
      </c>
      <c r="U471" s="98">
        <f t="shared" si="154"/>
        <v>0</v>
      </c>
      <c r="V471" s="97"/>
      <c r="W471" s="58">
        <f t="shared" si="157"/>
        <v>0</v>
      </c>
      <c r="X471" s="58">
        <f t="shared" si="155"/>
        <v>0</v>
      </c>
      <c r="Y471" s="99" t="e">
        <f t="shared" si="158"/>
        <v>#DIV/0!</v>
      </c>
      <c r="Z471" s="99" t="e">
        <f t="shared" si="159"/>
        <v>#DIV/0!</v>
      </c>
      <c r="AA471" s="2"/>
      <c r="AB471" s="109" t="str">
        <f t="shared" si="156"/>
        <v xml:space="preserve"> </v>
      </c>
    </row>
    <row r="472" spans="1:28" s="10" customFormat="1" ht="23.45" customHeight="1">
      <c r="A472" s="95"/>
      <c r="B472" s="100"/>
      <c r="C472" s="2"/>
      <c r="D472" s="100"/>
      <c r="E472" s="102"/>
      <c r="F472" s="102"/>
      <c r="G472" s="100"/>
      <c r="H472" s="100"/>
      <c r="I472" s="113"/>
      <c r="J472" s="114"/>
      <c r="K472" s="96">
        <v>1</v>
      </c>
      <c r="L472" s="96">
        <v>1</v>
      </c>
      <c r="M472" s="110">
        <f t="shared" si="148"/>
        <v>0</v>
      </c>
      <c r="N472" s="58">
        <f t="shared" si="149"/>
        <v>0</v>
      </c>
      <c r="O472" s="58">
        <f t="shared" si="150"/>
        <v>0</v>
      </c>
      <c r="P472" s="58">
        <f t="shared" si="151"/>
        <v>0</v>
      </c>
      <c r="Q472" s="58" t="str">
        <f>IF(C472=1,$D$858*K472*L472,IF(C472=2,$D$859*K472*L472,IF(C472=3,$D$860*K472*L472,IF(C472=4,0,IF(C472=5,$D$862*K472*L472,IF(C472=6,$D$863*K472*L472,IF(C472=7,$D$864*K472*L472,"Incorrect Code")))))))</f>
        <v>Incorrect Code</v>
      </c>
      <c r="R472" s="58">
        <f t="shared" si="152"/>
        <v>0</v>
      </c>
      <c r="S472" s="97">
        <f t="shared" si="153"/>
        <v>0</v>
      </c>
      <c r="T472" s="97">
        <v>0</v>
      </c>
      <c r="U472" s="98">
        <f t="shared" si="154"/>
        <v>0</v>
      </c>
      <c r="V472" s="97">
        <f>0.15*M472</f>
        <v>0</v>
      </c>
      <c r="W472" s="58">
        <f t="shared" si="157"/>
        <v>0</v>
      </c>
      <c r="X472" s="58">
        <f t="shared" si="155"/>
        <v>0</v>
      </c>
      <c r="Y472" s="99" t="e">
        <f t="shared" si="158"/>
        <v>#DIV/0!</v>
      </c>
      <c r="Z472" s="99" t="e">
        <f t="shared" si="159"/>
        <v>#DIV/0!</v>
      </c>
      <c r="AA472" s="2"/>
      <c r="AB472" s="109" t="str">
        <f t="shared" si="156"/>
        <v xml:space="preserve"> </v>
      </c>
    </row>
    <row r="473" spans="1:28" s="10" customFormat="1" ht="23.25" customHeight="1">
      <c r="A473" s="95"/>
      <c r="B473" s="100"/>
      <c r="C473" s="2"/>
      <c r="D473" s="100"/>
      <c r="E473" s="102"/>
      <c r="F473" s="102"/>
      <c r="G473" s="100"/>
      <c r="H473" s="100"/>
      <c r="I473" s="113"/>
      <c r="J473" s="114"/>
      <c r="K473" s="96">
        <v>1</v>
      </c>
      <c r="L473" s="96">
        <v>1</v>
      </c>
      <c r="M473" s="110">
        <f t="shared" si="148"/>
        <v>0</v>
      </c>
      <c r="N473" s="58">
        <f t="shared" si="149"/>
        <v>0</v>
      </c>
      <c r="O473" s="58">
        <f t="shared" si="150"/>
        <v>0</v>
      </c>
      <c r="P473" s="58">
        <f t="shared" si="151"/>
        <v>0</v>
      </c>
      <c r="Q473" s="58" t="str">
        <f>IF(C473=1,$D$858*K473*L473,IF(C473=2,$D$859*K473*L473,IF(C473=3,$D$860*K473*L473,IF(C473=4,0,IF(C473=5,$D$862*K473*L473,IF(C473=6,$D$863*K473*L473,IF(C473=7,$D$864*K473*L473,"Incorrect Code")))))))</f>
        <v>Incorrect Code</v>
      </c>
      <c r="R473" s="58">
        <f t="shared" si="152"/>
        <v>0</v>
      </c>
      <c r="S473" s="97">
        <f t="shared" si="153"/>
        <v>0</v>
      </c>
      <c r="T473" s="97">
        <v>0</v>
      </c>
      <c r="U473" s="98">
        <f t="shared" si="154"/>
        <v>0</v>
      </c>
      <c r="V473" s="97"/>
      <c r="W473" s="58">
        <f t="shared" si="157"/>
        <v>0</v>
      </c>
      <c r="X473" s="58">
        <f t="shared" si="155"/>
        <v>0</v>
      </c>
      <c r="Y473" s="99" t="e">
        <f t="shared" si="158"/>
        <v>#DIV/0!</v>
      </c>
      <c r="Z473" s="99" t="e">
        <f t="shared" si="159"/>
        <v>#DIV/0!</v>
      </c>
      <c r="AA473" s="2"/>
      <c r="AB473" s="109" t="str">
        <f t="shared" si="156"/>
        <v xml:space="preserve"> </v>
      </c>
    </row>
    <row r="474" spans="1:28" s="10" customFormat="1" ht="23.45" customHeight="1">
      <c r="A474" s="95"/>
      <c r="B474" s="100"/>
      <c r="C474" s="112"/>
      <c r="D474" s="100"/>
      <c r="E474" s="102"/>
      <c r="F474" s="102"/>
      <c r="G474" s="100"/>
      <c r="H474" s="100"/>
      <c r="I474" s="113"/>
      <c r="J474" s="114"/>
      <c r="K474" s="96">
        <v>1</v>
      </c>
      <c r="L474" s="96">
        <v>1</v>
      </c>
      <c r="M474" s="110">
        <f t="shared" si="148"/>
        <v>0</v>
      </c>
      <c r="N474" s="58">
        <f t="shared" si="149"/>
        <v>0</v>
      </c>
      <c r="O474" s="58">
        <f t="shared" si="150"/>
        <v>0</v>
      </c>
      <c r="P474" s="58">
        <f t="shared" si="151"/>
        <v>0</v>
      </c>
      <c r="Q474" s="58" t="str">
        <f>IF(C474=1,$D$858*K474*L474,IF(C474=2,$D$859*K474*L474,IF(C474=3,$D$860*K474*L474,IF(C474=4,0,IF(C474=5,$D$862*K474*L474,IF(C474=6,$D$863*K474*L474,IF(C474=7,$D$864*K474*L474,"Incorrect Code")))))))</f>
        <v>Incorrect Code</v>
      </c>
      <c r="R474" s="58">
        <f t="shared" si="152"/>
        <v>0</v>
      </c>
      <c r="S474" s="97">
        <f t="shared" si="153"/>
        <v>0</v>
      </c>
      <c r="T474" s="97">
        <v>0</v>
      </c>
      <c r="U474" s="98">
        <f t="shared" si="154"/>
        <v>0</v>
      </c>
      <c r="V474" s="97"/>
      <c r="W474" s="58">
        <f t="shared" si="157"/>
        <v>0</v>
      </c>
      <c r="X474" s="58">
        <f t="shared" si="155"/>
        <v>0</v>
      </c>
      <c r="Y474" s="99" t="e">
        <f t="shared" si="158"/>
        <v>#DIV/0!</v>
      </c>
      <c r="Z474" s="99" t="e">
        <f t="shared" si="159"/>
        <v>#DIV/0!</v>
      </c>
      <c r="AA474" s="2"/>
      <c r="AB474" s="109" t="str">
        <f t="shared" si="156"/>
        <v xml:space="preserve"> </v>
      </c>
    </row>
    <row r="475" spans="1:28" s="10" customFormat="1" ht="23.45" customHeight="1">
      <c r="A475" s="95"/>
      <c r="B475" s="100"/>
      <c r="C475" s="2"/>
      <c r="D475" s="100"/>
      <c r="E475" s="102"/>
      <c r="F475" s="102"/>
      <c r="G475" s="100"/>
      <c r="H475" s="100"/>
      <c r="I475" s="113"/>
      <c r="J475" s="114"/>
      <c r="K475" s="96">
        <v>1</v>
      </c>
      <c r="L475" s="96">
        <v>1</v>
      </c>
      <c r="M475" s="110">
        <f t="shared" si="148"/>
        <v>0</v>
      </c>
      <c r="N475" s="58">
        <f t="shared" si="149"/>
        <v>0</v>
      </c>
      <c r="O475" s="58">
        <f t="shared" si="150"/>
        <v>0</v>
      </c>
      <c r="P475" s="58">
        <f t="shared" si="151"/>
        <v>0</v>
      </c>
      <c r="Q475" s="58" t="str">
        <f>IF(C475=1,$D$858*K475*L475,IF(C475=2,$D$859*K475*L475,IF(C475=3,$D$860*K475*L475,IF(C475=4,0,IF(C475=5,$D$862*K475*L475,IF(C475=6,$D$863*K475*L475,IF(C475=7,$D$864*K475*L475,"Incorrect Code")))))))</f>
        <v>Incorrect Code</v>
      </c>
      <c r="R475" s="58">
        <f t="shared" si="152"/>
        <v>0</v>
      </c>
      <c r="S475" s="97">
        <f t="shared" si="153"/>
        <v>0</v>
      </c>
      <c r="T475" s="97">
        <v>0</v>
      </c>
      <c r="U475" s="98">
        <f t="shared" si="154"/>
        <v>0</v>
      </c>
      <c r="V475" s="97">
        <f>0.15*M475</f>
        <v>0</v>
      </c>
      <c r="W475" s="58">
        <f t="shared" si="157"/>
        <v>0</v>
      </c>
      <c r="X475" s="58">
        <f t="shared" si="155"/>
        <v>0</v>
      </c>
      <c r="Y475" s="99" t="e">
        <f t="shared" si="158"/>
        <v>#DIV/0!</v>
      </c>
      <c r="Z475" s="99" t="e">
        <f t="shared" si="159"/>
        <v>#DIV/0!</v>
      </c>
      <c r="AA475" s="2"/>
      <c r="AB475" s="109" t="str">
        <f t="shared" si="156"/>
        <v xml:space="preserve"> </v>
      </c>
    </row>
    <row r="476" spans="1:28" s="10" customFormat="1" ht="23.25" customHeight="1">
      <c r="A476" s="95"/>
      <c r="B476" s="100"/>
      <c r="C476" s="112"/>
      <c r="D476" s="100"/>
      <c r="E476" s="102"/>
      <c r="F476" s="102"/>
      <c r="G476" s="100"/>
      <c r="H476" s="100"/>
      <c r="I476" s="113"/>
      <c r="J476" s="114"/>
      <c r="K476" s="96">
        <v>1</v>
      </c>
      <c r="L476" s="96">
        <v>1</v>
      </c>
      <c r="M476" s="110">
        <f t="shared" si="148"/>
        <v>0</v>
      </c>
      <c r="N476" s="58">
        <f t="shared" si="149"/>
        <v>0</v>
      </c>
      <c r="O476" s="58">
        <f t="shared" si="150"/>
        <v>0</v>
      </c>
      <c r="P476" s="58">
        <f t="shared" si="151"/>
        <v>0</v>
      </c>
      <c r="Q476" s="58" t="str">
        <f>IF(C476=1,$D$858*K476*L476,IF(C476=2,$D$859*K476*L476,IF(C476=3,$D$860*K476*L476,IF(C476=4,0,IF(C476=5,$D$862*K476*L476,IF(C476=6,$D$863*K476*L476,IF(C476=7,$D$864*K476*L476,"Incorrect Code")))))))</f>
        <v>Incorrect Code</v>
      </c>
      <c r="R476" s="58">
        <f t="shared" si="152"/>
        <v>0</v>
      </c>
      <c r="S476" s="97">
        <f t="shared" si="153"/>
        <v>0</v>
      </c>
      <c r="T476" s="97">
        <v>0</v>
      </c>
      <c r="U476" s="98">
        <f t="shared" si="154"/>
        <v>0</v>
      </c>
      <c r="V476" s="97"/>
      <c r="W476" s="58">
        <f t="shared" si="157"/>
        <v>0</v>
      </c>
      <c r="X476" s="58">
        <f t="shared" si="155"/>
        <v>0</v>
      </c>
      <c r="Y476" s="99" t="e">
        <f t="shared" si="158"/>
        <v>#DIV/0!</v>
      </c>
      <c r="Z476" s="99" t="e">
        <f t="shared" si="159"/>
        <v>#DIV/0!</v>
      </c>
      <c r="AA476" s="2"/>
      <c r="AB476" s="109" t="str">
        <f t="shared" si="156"/>
        <v xml:space="preserve"> </v>
      </c>
    </row>
    <row r="477" spans="1:28" s="10" customFormat="1" ht="23.45" customHeight="1">
      <c r="A477" s="95"/>
      <c r="B477" s="100"/>
      <c r="C477" s="2"/>
      <c r="D477" s="100"/>
      <c r="E477" s="102"/>
      <c r="F477" s="102"/>
      <c r="G477" s="100"/>
      <c r="H477" s="100"/>
      <c r="I477" s="113"/>
      <c r="J477" s="114"/>
      <c r="K477" s="96">
        <v>1</v>
      </c>
      <c r="L477" s="96">
        <v>1</v>
      </c>
      <c r="M477" s="110">
        <f t="shared" si="148"/>
        <v>0</v>
      </c>
      <c r="N477" s="58">
        <f t="shared" si="149"/>
        <v>0</v>
      </c>
      <c r="O477" s="58">
        <f t="shared" si="150"/>
        <v>0</v>
      </c>
      <c r="P477" s="58">
        <f t="shared" si="151"/>
        <v>0</v>
      </c>
      <c r="Q477" s="58" t="str">
        <f>IF(C477=1,$D$858*K477*L477,IF(C477=2,$D$859*K477*L477,IF(C477=3,$D$860*K477*L477,IF(C477=4,0,IF(C477=5,$D$862*K477*L477,IF(C477=6,$D$863*K477*L477,IF(C477=7,$D$864*K477*L477,"Incorrect Code")))))))</f>
        <v>Incorrect Code</v>
      </c>
      <c r="R477" s="58">
        <f t="shared" si="152"/>
        <v>0</v>
      </c>
      <c r="S477" s="97">
        <f t="shared" si="153"/>
        <v>0</v>
      </c>
      <c r="T477" s="97">
        <v>0</v>
      </c>
      <c r="U477" s="98">
        <f t="shared" si="154"/>
        <v>0</v>
      </c>
      <c r="V477" s="97">
        <f>0.15*M477</f>
        <v>0</v>
      </c>
      <c r="W477" s="58">
        <f t="shared" si="157"/>
        <v>0</v>
      </c>
      <c r="X477" s="58">
        <f t="shared" si="155"/>
        <v>0</v>
      </c>
      <c r="Y477" s="99" t="e">
        <f t="shared" si="158"/>
        <v>#DIV/0!</v>
      </c>
      <c r="Z477" s="99" t="e">
        <f t="shared" si="159"/>
        <v>#DIV/0!</v>
      </c>
      <c r="AA477" s="2"/>
      <c r="AB477" s="109" t="str">
        <f t="shared" si="156"/>
        <v xml:space="preserve"> </v>
      </c>
    </row>
    <row r="478" spans="1:28" s="10" customFormat="1" ht="23.25" customHeight="1">
      <c r="A478" s="95"/>
      <c r="B478" s="100"/>
      <c r="C478" s="2"/>
      <c r="D478" s="100"/>
      <c r="E478" s="102"/>
      <c r="F478" s="102"/>
      <c r="G478" s="100"/>
      <c r="H478" s="100"/>
      <c r="I478" s="113"/>
      <c r="J478" s="114"/>
      <c r="K478" s="96">
        <v>1</v>
      </c>
      <c r="L478" s="96">
        <v>1</v>
      </c>
      <c r="M478" s="110">
        <f t="shared" si="148"/>
        <v>0</v>
      </c>
      <c r="N478" s="58">
        <f t="shared" si="149"/>
        <v>0</v>
      </c>
      <c r="O478" s="58">
        <f t="shared" si="150"/>
        <v>0</v>
      </c>
      <c r="P478" s="58">
        <f t="shared" si="151"/>
        <v>0</v>
      </c>
      <c r="Q478" s="58" t="str">
        <f>IF(C478=1,$D$858*K478*L478,IF(C478=2,$D$859*K478*L478,IF(C478=3,$D$860*K478*L478,IF(C478=4,0,IF(C478=5,$D$862*K478*L478,IF(C478=6,$D$863*K478*L478,IF(C478=7,$D$864*K478*L478,"Incorrect Code")))))))</f>
        <v>Incorrect Code</v>
      </c>
      <c r="R478" s="58">
        <f t="shared" si="152"/>
        <v>0</v>
      </c>
      <c r="S478" s="97">
        <f t="shared" si="153"/>
        <v>0</v>
      </c>
      <c r="T478" s="97">
        <v>0</v>
      </c>
      <c r="U478" s="98">
        <f t="shared" si="154"/>
        <v>0</v>
      </c>
      <c r="V478" s="97"/>
      <c r="W478" s="58">
        <f t="shared" si="157"/>
        <v>0</v>
      </c>
      <c r="X478" s="58">
        <f t="shared" si="155"/>
        <v>0</v>
      </c>
      <c r="Y478" s="99" t="e">
        <f t="shared" si="158"/>
        <v>#DIV/0!</v>
      </c>
      <c r="Z478" s="99" t="e">
        <f t="shared" si="159"/>
        <v>#DIV/0!</v>
      </c>
      <c r="AA478" s="2"/>
      <c r="AB478" s="109" t="str">
        <f t="shared" si="156"/>
        <v xml:space="preserve"> </v>
      </c>
    </row>
    <row r="479" spans="1:28" s="10" customFormat="1" ht="23.45" customHeight="1">
      <c r="A479" s="95"/>
      <c r="B479" s="100"/>
      <c r="C479" s="2"/>
      <c r="D479" s="100"/>
      <c r="E479" s="102"/>
      <c r="F479" s="102"/>
      <c r="G479" s="100"/>
      <c r="H479" s="100"/>
      <c r="I479" s="113"/>
      <c r="J479" s="114"/>
      <c r="K479" s="96">
        <v>1</v>
      </c>
      <c r="L479" s="96">
        <v>1</v>
      </c>
      <c r="M479" s="110">
        <f t="shared" si="148"/>
        <v>0</v>
      </c>
      <c r="N479" s="58">
        <f t="shared" si="149"/>
        <v>0</v>
      </c>
      <c r="O479" s="58">
        <f t="shared" si="150"/>
        <v>0</v>
      </c>
      <c r="P479" s="58">
        <f t="shared" si="151"/>
        <v>0</v>
      </c>
      <c r="Q479" s="58" t="str">
        <f>IF(C479=1,$D$858*K479*L479,IF(C479=2,$D$859*K479*L479,IF(C479=3,$D$860*K479*L479,IF(C479=4,0,IF(C479=5,$D$862*K479*L479,IF(C479=6,$D$863*K479*L479,IF(C479=7,$D$864*K479*L479,"Incorrect Code")))))))</f>
        <v>Incorrect Code</v>
      </c>
      <c r="R479" s="58">
        <f t="shared" si="152"/>
        <v>0</v>
      </c>
      <c r="S479" s="97">
        <f t="shared" si="153"/>
        <v>0</v>
      </c>
      <c r="T479" s="97">
        <v>0</v>
      </c>
      <c r="U479" s="98">
        <f t="shared" si="154"/>
        <v>0</v>
      </c>
      <c r="V479" s="97">
        <f>0.15*M479</f>
        <v>0</v>
      </c>
      <c r="W479" s="58">
        <f t="shared" si="157"/>
        <v>0</v>
      </c>
      <c r="X479" s="58">
        <f t="shared" si="155"/>
        <v>0</v>
      </c>
      <c r="Y479" s="99" t="e">
        <f t="shared" si="158"/>
        <v>#DIV/0!</v>
      </c>
      <c r="Z479" s="99" t="e">
        <f t="shared" si="159"/>
        <v>#DIV/0!</v>
      </c>
      <c r="AA479" s="2"/>
      <c r="AB479" s="109" t="str">
        <f t="shared" si="156"/>
        <v xml:space="preserve"> </v>
      </c>
    </row>
    <row r="480" spans="1:28" s="10" customFormat="1" ht="23.25" customHeight="1">
      <c r="A480" s="95"/>
      <c r="B480" s="100"/>
      <c r="C480" s="112"/>
      <c r="D480" s="100"/>
      <c r="E480" s="102"/>
      <c r="F480" s="102"/>
      <c r="G480" s="100"/>
      <c r="H480" s="100"/>
      <c r="I480" s="113"/>
      <c r="J480" s="114"/>
      <c r="K480" s="96">
        <v>1</v>
      </c>
      <c r="L480" s="96">
        <v>1</v>
      </c>
      <c r="M480" s="110">
        <f t="shared" si="148"/>
        <v>0</v>
      </c>
      <c r="N480" s="58">
        <f t="shared" si="149"/>
        <v>0</v>
      </c>
      <c r="O480" s="58">
        <f t="shared" si="150"/>
        <v>0</v>
      </c>
      <c r="P480" s="58">
        <f t="shared" si="151"/>
        <v>0</v>
      </c>
      <c r="Q480" s="58" t="str">
        <f>IF(C480=1,$D$858*K480*L480,IF(C480=2,$D$859*K480*L480,IF(C480=3,$D$860*K480*L480,IF(C480=4,0,IF(C480=5,$D$862*K480*L480,IF(C480=6,$D$863*K480*L480,IF(C480=7,$D$864*K480*L480,"Incorrect Code")))))))</f>
        <v>Incorrect Code</v>
      </c>
      <c r="R480" s="58">
        <f t="shared" si="152"/>
        <v>0</v>
      </c>
      <c r="S480" s="97">
        <f t="shared" si="153"/>
        <v>0</v>
      </c>
      <c r="T480" s="97">
        <v>0</v>
      </c>
      <c r="U480" s="98">
        <f t="shared" si="154"/>
        <v>0</v>
      </c>
      <c r="V480" s="97">
        <f>0.15*M480</f>
        <v>0</v>
      </c>
      <c r="W480" s="58">
        <f t="shared" si="157"/>
        <v>0</v>
      </c>
      <c r="X480" s="58">
        <f t="shared" si="155"/>
        <v>0</v>
      </c>
      <c r="Y480" s="99" t="e">
        <f t="shared" si="158"/>
        <v>#DIV/0!</v>
      </c>
      <c r="Z480" s="99" t="e">
        <f t="shared" si="159"/>
        <v>#DIV/0!</v>
      </c>
      <c r="AA480" s="2"/>
      <c r="AB480" s="109" t="str">
        <f t="shared" si="156"/>
        <v xml:space="preserve"> </v>
      </c>
    </row>
    <row r="481" spans="1:28" s="10" customFormat="1" ht="23.45" customHeight="1">
      <c r="A481" s="95"/>
      <c r="B481" s="100"/>
      <c r="C481" s="2"/>
      <c r="D481" s="100"/>
      <c r="E481" s="102"/>
      <c r="F481" s="102"/>
      <c r="G481" s="100"/>
      <c r="H481" s="100"/>
      <c r="I481" s="113"/>
      <c r="J481" s="114"/>
      <c r="K481" s="96">
        <v>1</v>
      </c>
      <c r="L481" s="96">
        <v>1</v>
      </c>
      <c r="M481" s="110">
        <f t="shared" si="148"/>
        <v>0</v>
      </c>
      <c r="N481" s="58">
        <f t="shared" si="149"/>
        <v>0</v>
      </c>
      <c r="O481" s="58">
        <f t="shared" si="150"/>
        <v>0</v>
      </c>
      <c r="P481" s="58">
        <f t="shared" si="151"/>
        <v>0</v>
      </c>
      <c r="Q481" s="58" t="str">
        <f>IF(C481=1,$D$858*K481*L481,IF(C481=2,$D$859*K481*L481,IF(C481=3,$D$860*K481*L481,IF(C481=4,0,IF(C481=5,$D$862*K481*L481,IF(C481=6,$D$863*K481*L481,IF(C481=7,$D$864*K481*L481,"Incorrect Code")))))))</f>
        <v>Incorrect Code</v>
      </c>
      <c r="R481" s="58">
        <f t="shared" si="152"/>
        <v>0</v>
      </c>
      <c r="S481" s="97">
        <f t="shared" si="153"/>
        <v>0</v>
      </c>
      <c r="T481" s="97">
        <v>0</v>
      </c>
      <c r="U481" s="98">
        <f t="shared" si="154"/>
        <v>0</v>
      </c>
      <c r="V481" s="97"/>
      <c r="W481" s="58">
        <f t="shared" si="157"/>
        <v>0</v>
      </c>
      <c r="X481" s="58">
        <f t="shared" si="155"/>
        <v>0</v>
      </c>
      <c r="Y481" s="99" t="e">
        <f t="shared" si="158"/>
        <v>#DIV/0!</v>
      </c>
      <c r="Z481" s="99" t="e">
        <f t="shared" si="159"/>
        <v>#DIV/0!</v>
      </c>
      <c r="AA481" s="2"/>
      <c r="AB481" s="109" t="str">
        <f t="shared" si="156"/>
        <v xml:space="preserve"> </v>
      </c>
    </row>
    <row r="482" spans="1:28" s="10" customFormat="1" ht="23.25" customHeight="1">
      <c r="A482" s="95"/>
      <c r="B482" s="100"/>
      <c r="C482" s="2"/>
      <c r="D482" s="100"/>
      <c r="E482" s="102"/>
      <c r="F482" s="102"/>
      <c r="G482" s="100"/>
      <c r="H482" s="100"/>
      <c r="I482" s="113"/>
      <c r="J482" s="114"/>
      <c r="K482" s="96">
        <v>1</v>
      </c>
      <c r="L482" s="96">
        <v>1</v>
      </c>
      <c r="M482" s="110">
        <f t="shared" si="148"/>
        <v>0</v>
      </c>
      <c r="N482" s="58">
        <f t="shared" si="149"/>
        <v>0</v>
      </c>
      <c r="O482" s="58">
        <f t="shared" si="150"/>
        <v>0</v>
      </c>
      <c r="P482" s="58">
        <f t="shared" si="151"/>
        <v>0</v>
      </c>
      <c r="Q482" s="58" t="str">
        <f>IF(C482=1,$D$858*K482*L482,IF(C482=2,$D$859*K482*L482,IF(C482=3,$D$860*K482*L482,IF(C482=4,0,IF(C482=5,$D$862*K482*L482,IF(C482=6,$D$863*K482*L482,IF(C482=7,$D$864*K482*L482,"Incorrect Code")))))))</f>
        <v>Incorrect Code</v>
      </c>
      <c r="R482" s="58">
        <f t="shared" si="152"/>
        <v>0</v>
      </c>
      <c r="S482" s="97">
        <f t="shared" si="153"/>
        <v>0</v>
      </c>
      <c r="T482" s="97">
        <v>0</v>
      </c>
      <c r="U482" s="98">
        <f t="shared" si="154"/>
        <v>0</v>
      </c>
      <c r="V482" s="97"/>
      <c r="W482" s="58">
        <f t="shared" si="157"/>
        <v>0</v>
      </c>
      <c r="X482" s="58">
        <f t="shared" si="155"/>
        <v>0</v>
      </c>
      <c r="Y482" s="99" t="e">
        <f t="shared" si="158"/>
        <v>#DIV/0!</v>
      </c>
      <c r="Z482" s="99" t="e">
        <f t="shared" si="159"/>
        <v>#DIV/0!</v>
      </c>
      <c r="AA482" s="2"/>
      <c r="AB482" s="109" t="str">
        <f t="shared" si="156"/>
        <v xml:space="preserve"> </v>
      </c>
    </row>
    <row r="483" spans="1:28" s="10" customFormat="1" ht="23.45" customHeight="1">
      <c r="A483" s="95"/>
      <c r="B483" s="100"/>
      <c r="C483" s="112"/>
      <c r="D483" s="100"/>
      <c r="E483" s="102"/>
      <c r="F483" s="102"/>
      <c r="G483" s="100"/>
      <c r="H483" s="100"/>
      <c r="I483" s="113"/>
      <c r="J483" s="114"/>
      <c r="K483" s="96">
        <v>1</v>
      </c>
      <c r="L483" s="96">
        <v>1</v>
      </c>
      <c r="M483" s="110">
        <f t="shared" si="148"/>
        <v>0</v>
      </c>
      <c r="N483" s="58">
        <f t="shared" si="149"/>
        <v>0</v>
      </c>
      <c r="O483" s="58">
        <f t="shared" si="150"/>
        <v>0</v>
      </c>
      <c r="P483" s="58">
        <f t="shared" si="151"/>
        <v>0</v>
      </c>
      <c r="Q483" s="58" t="str">
        <f>IF(C483=1,$D$858*K483*L483,IF(C483=2,$D$859*K483*L483,IF(C483=3,$D$860*K483*L483,IF(C483=4,0,IF(C483=5,$D$862*K483*L483,IF(C483=6,$D$863*K483*L483,IF(C483=7,$D$864*K483*L483,"Incorrect Code")))))))</f>
        <v>Incorrect Code</v>
      </c>
      <c r="R483" s="58">
        <f t="shared" si="152"/>
        <v>0</v>
      </c>
      <c r="S483" s="97">
        <f t="shared" si="153"/>
        <v>0</v>
      </c>
      <c r="T483" s="97">
        <v>0</v>
      </c>
      <c r="U483" s="98">
        <f t="shared" si="154"/>
        <v>0</v>
      </c>
      <c r="V483" s="97">
        <f>0.15*M483</f>
        <v>0</v>
      </c>
      <c r="W483" s="58">
        <f t="shared" si="157"/>
        <v>0</v>
      </c>
      <c r="X483" s="58">
        <f t="shared" si="155"/>
        <v>0</v>
      </c>
      <c r="Y483" s="99" t="e">
        <f t="shared" si="158"/>
        <v>#DIV/0!</v>
      </c>
      <c r="Z483" s="99" t="e">
        <f t="shared" si="159"/>
        <v>#DIV/0!</v>
      </c>
      <c r="AA483" s="2"/>
      <c r="AB483" s="109" t="str">
        <f t="shared" si="156"/>
        <v xml:space="preserve"> </v>
      </c>
    </row>
    <row r="484" spans="1:28" s="10" customFormat="1" ht="23.25" customHeight="1">
      <c r="A484" s="95"/>
      <c r="B484" s="100"/>
      <c r="C484" s="2"/>
      <c r="D484" s="100"/>
      <c r="E484" s="102"/>
      <c r="F484" s="102"/>
      <c r="G484" s="100"/>
      <c r="H484" s="100"/>
      <c r="I484" s="113"/>
      <c r="J484" s="114"/>
      <c r="K484" s="96">
        <v>1</v>
      </c>
      <c r="L484" s="96">
        <v>1</v>
      </c>
      <c r="M484" s="110">
        <f t="shared" si="148"/>
        <v>0</v>
      </c>
      <c r="N484" s="58">
        <f t="shared" si="149"/>
        <v>0</v>
      </c>
      <c r="O484" s="58">
        <f t="shared" si="150"/>
        <v>0</v>
      </c>
      <c r="P484" s="58">
        <f t="shared" si="151"/>
        <v>0</v>
      </c>
      <c r="Q484" s="58" t="str">
        <f>IF(C484=1,$D$858*K484*L484,IF(C484=2,$D$859*K484*L484,IF(C484=3,$D$860*K484*L484,IF(C484=4,0,IF(C484=5,$D$862*K484*L484,IF(C484=6,$D$863*K484*L484,IF(C484=7,$D$864*K484*L484,"Incorrect Code")))))))</f>
        <v>Incorrect Code</v>
      </c>
      <c r="R484" s="58">
        <f t="shared" si="152"/>
        <v>0</v>
      </c>
      <c r="S484" s="97">
        <f t="shared" si="153"/>
        <v>0</v>
      </c>
      <c r="T484" s="97">
        <v>0</v>
      </c>
      <c r="U484" s="98">
        <f t="shared" si="154"/>
        <v>0</v>
      </c>
      <c r="V484" s="97">
        <f>0.15*M484</f>
        <v>0</v>
      </c>
      <c r="W484" s="58">
        <f t="shared" si="157"/>
        <v>0</v>
      </c>
      <c r="X484" s="58">
        <f t="shared" si="155"/>
        <v>0</v>
      </c>
      <c r="Y484" s="99" t="e">
        <f t="shared" si="158"/>
        <v>#DIV/0!</v>
      </c>
      <c r="Z484" s="99" t="e">
        <f t="shared" si="159"/>
        <v>#DIV/0!</v>
      </c>
      <c r="AA484" s="2"/>
      <c r="AB484" s="109" t="str">
        <f t="shared" si="156"/>
        <v xml:space="preserve"> </v>
      </c>
    </row>
    <row r="485" spans="1:28" s="10" customFormat="1" ht="23.45" customHeight="1">
      <c r="A485" s="95"/>
      <c r="B485" s="100"/>
      <c r="C485" s="2"/>
      <c r="D485" s="100"/>
      <c r="E485" s="102"/>
      <c r="F485" s="102"/>
      <c r="G485" s="100"/>
      <c r="H485" s="100"/>
      <c r="I485" s="113"/>
      <c r="J485" s="114"/>
      <c r="K485" s="96">
        <v>1</v>
      </c>
      <c r="L485" s="96">
        <v>1</v>
      </c>
      <c r="M485" s="110">
        <f t="shared" si="148"/>
        <v>0</v>
      </c>
      <c r="N485" s="58">
        <f t="shared" si="149"/>
        <v>0</v>
      </c>
      <c r="O485" s="58">
        <f t="shared" si="150"/>
        <v>0</v>
      </c>
      <c r="P485" s="58">
        <f t="shared" si="151"/>
        <v>0</v>
      </c>
      <c r="Q485" s="58" t="str">
        <f>IF(C485=1,$D$858*K485*L485,IF(C485=2,$D$859*K485*L485,IF(C485=3,$D$860*K485*L485,IF(C485=4,0,IF(C485=5,$D$862*K485*L485,IF(C485=6,$D$863*K485*L485,IF(C485=7,$D$864*K485*L485,"Incorrect Code")))))))</f>
        <v>Incorrect Code</v>
      </c>
      <c r="R485" s="58">
        <f t="shared" si="152"/>
        <v>0</v>
      </c>
      <c r="S485" s="97">
        <f t="shared" si="153"/>
        <v>0</v>
      </c>
      <c r="T485" s="97">
        <v>0</v>
      </c>
      <c r="U485" s="98">
        <f t="shared" si="154"/>
        <v>0</v>
      </c>
      <c r="V485" s="97"/>
      <c r="W485" s="58">
        <f t="shared" si="157"/>
        <v>0</v>
      </c>
      <c r="X485" s="58">
        <f t="shared" si="155"/>
        <v>0</v>
      </c>
      <c r="Y485" s="99" t="e">
        <f t="shared" si="158"/>
        <v>#DIV/0!</v>
      </c>
      <c r="Z485" s="99" t="e">
        <f t="shared" si="159"/>
        <v>#DIV/0!</v>
      </c>
      <c r="AA485" s="2"/>
      <c r="AB485" s="109" t="str">
        <f t="shared" si="156"/>
        <v xml:space="preserve"> </v>
      </c>
    </row>
    <row r="486" spans="1:28" s="10" customFormat="1" ht="23.25" customHeight="1">
      <c r="A486" s="95"/>
      <c r="B486" s="100"/>
      <c r="C486" s="112"/>
      <c r="D486" s="100"/>
      <c r="E486" s="102"/>
      <c r="F486" s="102"/>
      <c r="G486" s="100"/>
      <c r="H486" s="100"/>
      <c r="I486" s="113"/>
      <c r="J486" s="114"/>
      <c r="K486" s="96">
        <v>1</v>
      </c>
      <c r="L486" s="96">
        <v>1</v>
      </c>
      <c r="M486" s="110">
        <f t="shared" si="148"/>
        <v>0</v>
      </c>
      <c r="N486" s="58">
        <f t="shared" si="149"/>
        <v>0</v>
      </c>
      <c r="O486" s="58">
        <f t="shared" si="150"/>
        <v>0</v>
      </c>
      <c r="P486" s="58">
        <f t="shared" si="151"/>
        <v>0</v>
      </c>
      <c r="Q486" s="58" t="str">
        <f>IF(C486=1,$D$858*K486*L486,IF(C486=2,$D$859*K486*L486,IF(C486=3,$D$860*K486*L486,IF(C486=4,0,IF(C486=5,$D$862*K486*L486,IF(C486=6,$D$863*K486*L486,IF(C486=7,$D$864*K486*L486,"Incorrect Code")))))))</f>
        <v>Incorrect Code</v>
      </c>
      <c r="R486" s="58">
        <f t="shared" si="152"/>
        <v>0</v>
      </c>
      <c r="S486" s="97">
        <f t="shared" si="153"/>
        <v>0</v>
      </c>
      <c r="T486" s="97">
        <v>0</v>
      </c>
      <c r="U486" s="98">
        <f t="shared" si="154"/>
        <v>0</v>
      </c>
      <c r="V486" s="97">
        <f t="shared" ref="V486:V491" si="162">0.15*M486</f>
        <v>0</v>
      </c>
      <c r="W486" s="58">
        <f t="shared" si="157"/>
        <v>0</v>
      </c>
      <c r="X486" s="58">
        <f t="shared" si="155"/>
        <v>0</v>
      </c>
      <c r="Y486" s="99" t="e">
        <f t="shared" si="158"/>
        <v>#DIV/0!</v>
      </c>
      <c r="Z486" s="99" t="e">
        <f t="shared" si="159"/>
        <v>#DIV/0!</v>
      </c>
      <c r="AA486" s="2"/>
      <c r="AB486" s="109" t="str">
        <f t="shared" si="156"/>
        <v xml:space="preserve"> </v>
      </c>
    </row>
    <row r="487" spans="1:28" s="10" customFormat="1" ht="23.45" customHeight="1">
      <c r="A487" s="95"/>
      <c r="B487" s="100"/>
      <c r="C487" s="2"/>
      <c r="D487" s="100"/>
      <c r="E487" s="102"/>
      <c r="F487" s="102"/>
      <c r="G487" s="100"/>
      <c r="H487" s="100"/>
      <c r="I487" s="113"/>
      <c r="J487" s="114"/>
      <c r="K487" s="96">
        <v>1</v>
      </c>
      <c r="L487" s="96">
        <v>1</v>
      </c>
      <c r="M487" s="110">
        <f t="shared" si="148"/>
        <v>0</v>
      </c>
      <c r="N487" s="58">
        <f t="shared" si="149"/>
        <v>0</v>
      </c>
      <c r="O487" s="58">
        <f t="shared" si="150"/>
        <v>0</v>
      </c>
      <c r="P487" s="58">
        <f t="shared" si="151"/>
        <v>0</v>
      </c>
      <c r="Q487" s="58" t="str">
        <f>IF(C487=1,$D$858*K487*L487,IF(C487=2,$D$859*K487*L487,IF(C487=3,$D$860*K487*L487,IF(C487=4,0,IF(C487=5,$D$862*K487*L487,IF(C487=6,$D$863*K487*L487,IF(C487=7,$D$864*K487*L487,"Incorrect Code")))))))</f>
        <v>Incorrect Code</v>
      </c>
      <c r="R487" s="58">
        <f t="shared" si="152"/>
        <v>0</v>
      </c>
      <c r="S487" s="97">
        <f t="shared" si="153"/>
        <v>0</v>
      </c>
      <c r="T487" s="97">
        <v>0</v>
      </c>
      <c r="U487" s="98">
        <f t="shared" si="154"/>
        <v>0</v>
      </c>
      <c r="V487" s="97">
        <f t="shared" si="162"/>
        <v>0</v>
      </c>
      <c r="W487" s="58">
        <f t="shared" si="157"/>
        <v>0</v>
      </c>
      <c r="X487" s="58">
        <f t="shared" si="155"/>
        <v>0</v>
      </c>
      <c r="Y487" s="99" t="e">
        <f t="shared" si="158"/>
        <v>#DIV/0!</v>
      </c>
      <c r="Z487" s="99" t="e">
        <f t="shared" si="159"/>
        <v>#DIV/0!</v>
      </c>
      <c r="AA487" s="2"/>
      <c r="AB487" s="109" t="str">
        <f t="shared" si="156"/>
        <v xml:space="preserve"> </v>
      </c>
    </row>
    <row r="488" spans="1:28" s="10" customFormat="1" ht="23.25" customHeight="1">
      <c r="A488" s="95"/>
      <c r="B488" s="100"/>
      <c r="C488" s="2"/>
      <c r="D488" s="100"/>
      <c r="E488" s="102"/>
      <c r="F488" s="102"/>
      <c r="G488" s="100"/>
      <c r="H488" s="100"/>
      <c r="I488" s="113"/>
      <c r="J488" s="114"/>
      <c r="K488" s="96">
        <v>1</v>
      </c>
      <c r="L488" s="96">
        <v>1</v>
      </c>
      <c r="M488" s="110">
        <f t="shared" si="148"/>
        <v>0</v>
      </c>
      <c r="N488" s="58">
        <f t="shared" si="149"/>
        <v>0</v>
      </c>
      <c r="O488" s="58">
        <f t="shared" si="150"/>
        <v>0</v>
      </c>
      <c r="P488" s="58">
        <f t="shared" si="151"/>
        <v>0</v>
      </c>
      <c r="Q488" s="58" t="str">
        <f>IF(C488=1,$D$858*K488*L488,IF(C488=2,$D$859*K488*L488,IF(C488=3,$D$860*K488*L488,IF(C488=4,0,IF(C488=5,$D$862*K488*L488,IF(C488=6,$D$863*K488*L488,IF(C488=7,$D$864*K488*L488,"Incorrect Code")))))))</f>
        <v>Incorrect Code</v>
      </c>
      <c r="R488" s="58">
        <f t="shared" si="152"/>
        <v>0</v>
      </c>
      <c r="S488" s="97">
        <f t="shared" si="153"/>
        <v>0</v>
      </c>
      <c r="T488" s="97">
        <v>0</v>
      </c>
      <c r="U488" s="98">
        <f t="shared" si="154"/>
        <v>0</v>
      </c>
      <c r="V488" s="97">
        <f t="shared" si="162"/>
        <v>0</v>
      </c>
      <c r="W488" s="58">
        <f t="shared" si="157"/>
        <v>0</v>
      </c>
      <c r="X488" s="58">
        <f t="shared" si="155"/>
        <v>0</v>
      </c>
      <c r="Y488" s="99" t="e">
        <f t="shared" si="158"/>
        <v>#DIV/0!</v>
      </c>
      <c r="Z488" s="99" t="e">
        <f t="shared" si="159"/>
        <v>#DIV/0!</v>
      </c>
      <c r="AA488" s="2"/>
      <c r="AB488" s="109" t="str">
        <f t="shared" si="156"/>
        <v xml:space="preserve"> </v>
      </c>
    </row>
    <row r="489" spans="1:28" s="10" customFormat="1" ht="23.45" customHeight="1">
      <c r="A489" s="95"/>
      <c r="B489" s="100"/>
      <c r="C489" s="112"/>
      <c r="D489" s="100"/>
      <c r="E489" s="102"/>
      <c r="F489" s="102"/>
      <c r="G489" s="100"/>
      <c r="H489" s="100"/>
      <c r="I489" s="113"/>
      <c r="J489" s="114"/>
      <c r="K489" s="96">
        <v>1</v>
      </c>
      <c r="L489" s="96">
        <v>1</v>
      </c>
      <c r="M489" s="110">
        <f t="shared" ref="M489:M552" si="163">J489*K489*L489</f>
        <v>0</v>
      </c>
      <c r="N489" s="58">
        <f t="shared" ref="N489:N552" si="164">M489*0.1446</f>
        <v>0</v>
      </c>
      <c r="O489" s="58">
        <f t="shared" ref="O489:O552" si="165">IF(M489&gt;160200,9114+M489*0.0145,M489*0.0765)</f>
        <v>0</v>
      </c>
      <c r="P489" s="58">
        <f t="shared" ref="P489:P552" si="166">M489*$P$4</f>
        <v>0</v>
      </c>
      <c r="Q489" s="58" t="str">
        <f>IF(C489=1,$D$858*K489*L489,IF(C489=2,$D$859*K489*L489,IF(C489=3,$D$860*K489*L489,IF(C489=4,0,IF(C489=5,$D$862*K489*L489,IF(C489=6,$D$863*K489*L489,IF(C489=7,$D$864*K489*L489,"Incorrect Code")))))))</f>
        <v>Incorrect Code</v>
      </c>
      <c r="R489" s="58">
        <f t="shared" ref="R489:R552" si="167">M489*$R$4</f>
        <v>0</v>
      </c>
      <c r="S489" s="97">
        <f t="shared" ref="S489:S552" si="168">$S$4*M489</f>
        <v>0</v>
      </c>
      <c r="T489" s="97">
        <v>0</v>
      </c>
      <c r="U489" s="98">
        <f t="shared" ref="U489:U552" si="169">IF(I489="Yes",$U$4*K489,0)</f>
        <v>0</v>
      </c>
      <c r="V489" s="97">
        <f t="shared" si="162"/>
        <v>0</v>
      </c>
      <c r="W489" s="58">
        <f t="shared" si="157"/>
        <v>0</v>
      </c>
      <c r="X489" s="58">
        <f t="shared" ref="X489:X552" si="170">W489+M489</f>
        <v>0</v>
      </c>
      <c r="Y489" s="99" t="e">
        <f t="shared" si="158"/>
        <v>#DIV/0!</v>
      </c>
      <c r="Z489" s="99" t="e">
        <f t="shared" si="159"/>
        <v>#DIV/0!</v>
      </c>
      <c r="AA489" s="2"/>
      <c r="AB489" s="109" t="str">
        <f t="shared" ref="AB489:AB552" si="171">CONCATENATE(B489," ",A489)</f>
        <v xml:space="preserve"> </v>
      </c>
    </row>
    <row r="490" spans="1:28" s="10" customFormat="1" ht="23.25" customHeight="1">
      <c r="A490" s="95"/>
      <c r="B490" s="100"/>
      <c r="C490" s="2"/>
      <c r="D490" s="100"/>
      <c r="E490" s="102"/>
      <c r="F490" s="102"/>
      <c r="G490" s="100"/>
      <c r="H490" s="100"/>
      <c r="I490" s="113"/>
      <c r="J490" s="114"/>
      <c r="K490" s="96">
        <v>1</v>
      </c>
      <c r="L490" s="96">
        <v>1</v>
      </c>
      <c r="M490" s="110">
        <f t="shared" si="163"/>
        <v>0</v>
      </c>
      <c r="N490" s="58">
        <f t="shared" si="164"/>
        <v>0</v>
      </c>
      <c r="O490" s="58">
        <f t="shared" si="165"/>
        <v>0</v>
      </c>
      <c r="P490" s="58">
        <f t="shared" si="166"/>
        <v>0</v>
      </c>
      <c r="Q490" s="58" t="str">
        <f>IF(C490=1,$D$858*K490*L490,IF(C490=2,$D$859*K490*L490,IF(C490=3,$D$860*K490*L490,IF(C490=4,0,IF(C490=5,$D$862*K490*L490,IF(C490=6,$D$863*K490*L490,IF(C490=7,$D$864*K490*L490,"Incorrect Code")))))))</f>
        <v>Incorrect Code</v>
      </c>
      <c r="R490" s="58">
        <f t="shared" si="167"/>
        <v>0</v>
      </c>
      <c r="S490" s="97">
        <f t="shared" si="168"/>
        <v>0</v>
      </c>
      <c r="T490" s="97">
        <v>0</v>
      </c>
      <c r="U490" s="98">
        <f t="shared" si="169"/>
        <v>0</v>
      </c>
      <c r="V490" s="97">
        <f t="shared" si="162"/>
        <v>0</v>
      </c>
      <c r="W490" s="58">
        <f t="shared" si="157"/>
        <v>0</v>
      </c>
      <c r="X490" s="58">
        <f t="shared" si="170"/>
        <v>0</v>
      </c>
      <c r="Y490" s="99" t="e">
        <f t="shared" si="158"/>
        <v>#DIV/0!</v>
      </c>
      <c r="Z490" s="99" t="e">
        <f t="shared" si="159"/>
        <v>#DIV/0!</v>
      </c>
      <c r="AA490" s="2"/>
      <c r="AB490" s="109" t="str">
        <f t="shared" si="171"/>
        <v xml:space="preserve"> </v>
      </c>
    </row>
    <row r="491" spans="1:28" s="10" customFormat="1" ht="23.45" customHeight="1">
      <c r="A491" s="95"/>
      <c r="B491" s="100"/>
      <c r="C491" s="2"/>
      <c r="D491" s="100"/>
      <c r="E491" s="102"/>
      <c r="F491" s="102"/>
      <c r="G491" s="100"/>
      <c r="H491" s="100"/>
      <c r="I491" s="113"/>
      <c r="J491" s="114"/>
      <c r="K491" s="96">
        <v>1</v>
      </c>
      <c r="L491" s="96">
        <v>1</v>
      </c>
      <c r="M491" s="110">
        <f t="shared" si="163"/>
        <v>0</v>
      </c>
      <c r="N491" s="58">
        <f t="shared" si="164"/>
        <v>0</v>
      </c>
      <c r="O491" s="58">
        <f t="shared" si="165"/>
        <v>0</v>
      </c>
      <c r="P491" s="58">
        <f t="shared" si="166"/>
        <v>0</v>
      </c>
      <c r="Q491" s="58" t="str">
        <f>IF(C491=1,$D$858*K491*L491,IF(C491=2,$D$859*K491*L491,IF(C491=3,$D$860*K491*L491,IF(C491=4,0,IF(C491=5,$D$862*K491*L491,IF(C491=6,$D$863*K491*L491,IF(C491=7,$D$864*K491*L491,"Incorrect Code")))))))</f>
        <v>Incorrect Code</v>
      </c>
      <c r="R491" s="58">
        <f t="shared" si="167"/>
        <v>0</v>
      </c>
      <c r="S491" s="97">
        <f t="shared" si="168"/>
        <v>0</v>
      </c>
      <c r="T491" s="97">
        <v>0</v>
      </c>
      <c r="U491" s="98">
        <f t="shared" si="169"/>
        <v>0</v>
      </c>
      <c r="V491" s="97">
        <f t="shared" si="162"/>
        <v>0</v>
      </c>
      <c r="W491" s="58">
        <f t="shared" si="157"/>
        <v>0</v>
      </c>
      <c r="X491" s="58">
        <f t="shared" si="170"/>
        <v>0</v>
      </c>
      <c r="Y491" s="99" t="e">
        <f t="shared" si="158"/>
        <v>#DIV/0!</v>
      </c>
      <c r="Z491" s="99" t="e">
        <f t="shared" si="159"/>
        <v>#DIV/0!</v>
      </c>
      <c r="AA491" s="2"/>
      <c r="AB491" s="109" t="str">
        <f t="shared" si="171"/>
        <v xml:space="preserve"> </v>
      </c>
    </row>
    <row r="492" spans="1:28" s="10" customFormat="1" ht="23.25" customHeight="1">
      <c r="A492" s="95"/>
      <c r="B492" s="100"/>
      <c r="C492" s="112"/>
      <c r="D492" s="100"/>
      <c r="E492" s="102"/>
      <c r="F492" s="102"/>
      <c r="G492" s="100"/>
      <c r="H492" s="100"/>
      <c r="I492" s="113"/>
      <c r="J492" s="114"/>
      <c r="K492" s="96">
        <v>1</v>
      </c>
      <c r="L492" s="96">
        <v>1</v>
      </c>
      <c r="M492" s="110">
        <f t="shared" si="163"/>
        <v>0</v>
      </c>
      <c r="N492" s="58">
        <f t="shared" si="164"/>
        <v>0</v>
      </c>
      <c r="O492" s="58">
        <f t="shared" si="165"/>
        <v>0</v>
      </c>
      <c r="P492" s="58">
        <f t="shared" si="166"/>
        <v>0</v>
      </c>
      <c r="Q492" s="58" t="str">
        <f>IF(C492=1,$D$858*K492*L492,IF(C492=2,$D$859*K492*L492,IF(C492=3,$D$860*K492*L492,IF(C492=4,0,IF(C492=5,$D$862*K492*L492,IF(C492=6,$D$863*K492*L492,IF(C492=7,$D$864*K492*L492,"Incorrect Code")))))))</f>
        <v>Incorrect Code</v>
      </c>
      <c r="R492" s="58">
        <f t="shared" si="167"/>
        <v>0</v>
      </c>
      <c r="S492" s="97">
        <f t="shared" si="168"/>
        <v>0</v>
      </c>
      <c r="T492" s="97">
        <v>0</v>
      </c>
      <c r="U492" s="98">
        <f t="shared" si="169"/>
        <v>0</v>
      </c>
      <c r="V492" s="97"/>
      <c r="W492" s="58">
        <f t="shared" si="157"/>
        <v>0</v>
      </c>
      <c r="X492" s="58">
        <f t="shared" si="170"/>
        <v>0</v>
      </c>
      <c r="Y492" s="99" t="e">
        <f t="shared" si="158"/>
        <v>#DIV/0!</v>
      </c>
      <c r="Z492" s="99" t="e">
        <f t="shared" si="159"/>
        <v>#DIV/0!</v>
      </c>
      <c r="AA492" s="2"/>
      <c r="AB492" s="109" t="str">
        <f t="shared" si="171"/>
        <v xml:space="preserve"> </v>
      </c>
    </row>
    <row r="493" spans="1:28" s="10" customFormat="1" ht="23.45" customHeight="1">
      <c r="A493" s="95"/>
      <c r="B493" s="100"/>
      <c r="C493" s="112"/>
      <c r="D493" s="100"/>
      <c r="E493" s="102"/>
      <c r="F493" s="102"/>
      <c r="G493" s="100"/>
      <c r="H493" s="100"/>
      <c r="I493" s="113"/>
      <c r="J493" s="114"/>
      <c r="K493" s="96">
        <v>1</v>
      </c>
      <c r="L493" s="96">
        <v>1</v>
      </c>
      <c r="M493" s="110">
        <f t="shared" si="163"/>
        <v>0</v>
      </c>
      <c r="N493" s="58">
        <f t="shared" si="164"/>
        <v>0</v>
      </c>
      <c r="O493" s="58">
        <f t="shared" si="165"/>
        <v>0</v>
      </c>
      <c r="P493" s="58">
        <f t="shared" si="166"/>
        <v>0</v>
      </c>
      <c r="Q493" s="58" t="str">
        <f>IF(C493=1,$D$858*K493*L493,IF(C493=2,$D$859*K493*L493,IF(C493=3,$D$860*K493*L493,IF(C493=4,0,IF(C493=5,$D$862*K493*L493,IF(C493=6,$D$863*K493*L493,IF(C493=7,$D$864*K493*L493,"Incorrect Code")))))))</f>
        <v>Incorrect Code</v>
      </c>
      <c r="R493" s="58">
        <f t="shared" si="167"/>
        <v>0</v>
      </c>
      <c r="S493" s="97">
        <f t="shared" si="168"/>
        <v>0</v>
      </c>
      <c r="T493" s="97">
        <v>0</v>
      </c>
      <c r="U493" s="98">
        <f t="shared" si="169"/>
        <v>0</v>
      </c>
      <c r="V493" s="97">
        <f>0.15*M493</f>
        <v>0</v>
      </c>
      <c r="W493" s="58">
        <f t="shared" ref="W493:W534" si="172">SUM(N493:V493)</f>
        <v>0</v>
      </c>
      <c r="X493" s="58">
        <f t="shared" si="170"/>
        <v>0</v>
      </c>
      <c r="Y493" s="99" t="e">
        <f t="shared" ref="Y493:Y852" si="173">+M493/X493</f>
        <v>#DIV/0!</v>
      </c>
      <c r="Z493" s="99" t="e">
        <f t="shared" ref="Z493:Z852" si="174">W493/X493</f>
        <v>#DIV/0!</v>
      </c>
      <c r="AA493" s="2"/>
      <c r="AB493" s="109" t="str">
        <f t="shared" si="171"/>
        <v xml:space="preserve"> </v>
      </c>
    </row>
    <row r="494" spans="1:28" s="10" customFormat="1" ht="23.45" customHeight="1">
      <c r="A494" s="95"/>
      <c r="B494" s="100"/>
      <c r="C494" s="2"/>
      <c r="D494" s="100"/>
      <c r="E494" s="102"/>
      <c r="F494" s="102"/>
      <c r="G494" s="100"/>
      <c r="H494" s="100"/>
      <c r="I494" s="113"/>
      <c r="J494" s="114"/>
      <c r="K494" s="96">
        <v>1</v>
      </c>
      <c r="L494" s="96">
        <v>1</v>
      </c>
      <c r="M494" s="110">
        <f t="shared" si="163"/>
        <v>0</v>
      </c>
      <c r="N494" s="58">
        <f t="shared" si="164"/>
        <v>0</v>
      </c>
      <c r="O494" s="58">
        <f t="shared" si="165"/>
        <v>0</v>
      </c>
      <c r="P494" s="58">
        <f t="shared" si="166"/>
        <v>0</v>
      </c>
      <c r="Q494" s="58" t="str">
        <f>IF(C494=1,$D$858*K494*L494,IF(C494=2,$D$859*K494*L494,IF(C494=3,$D$860*K494*L494,IF(C494=4,0,IF(C494=5,$D$862*K494*L494,IF(C494=6,$D$863*K494*L494,IF(C494=7,$D$864*K494*L494,"Incorrect Code")))))))</f>
        <v>Incorrect Code</v>
      </c>
      <c r="R494" s="58">
        <f t="shared" si="167"/>
        <v>0</v>
      </c>
      <c r="S494" s="97">
        <f t="shared" si="168"/>
        <v>0</v>
      </c>
      <c r="T494" s="97">
        <v>0</v>
      </c>
      <c r="U494" s="98">
        <f t="shared" si="169"/>
        <v>0</v>
      </c>
      <c r="V494" s="97"/>
      <c r="W494" s="58">
        <f t="shared" si="172"/>
        <v>0</v>
      </c>
      <c r="X494" s="58">
        <f t="shared" si="170"/>
        <v>0</v>
      </c>
      <c r="Y494" s="99" t="e">
        <f t="shared" si="173"/>
        <v>#DIV/0!</v>
      </c>
      <c r="Z494" s="99" t="e">
        <f t="shared" si="174"/>
        <v>#DIV/0!</v>
      </c>
      <c r="AA494" s="2"/>
      <c r="AB494" s="109" t="str">
        <f t="shared" si="171"/>
        <v xml:space="preserve"> </v>
      </c>
    </row>
    <row r="495" spans="1:28" s="10" customFormat="1" ht="23.25" customHeight="1">
      <c r="A495" s="95"/>
      <c r="B495" s="100"/>
      <c r="C495" s="2"/>
      <c r="D495" s="100"/>
      <c r="E495" s="102"/>
      <c r="F495" s="102"/>
      <c r="G495" s="100"/>
      <c r="H495" s="100"/>
      <c r="I495" s="113"/>
      <c r="J495" s="114"/>
      <c r="K495" s="96">
        <v>1</v>
      </c>
      <c r="L495" s="96">
        <v>1</v>
      </c>
      <c r="M495" s="110">
        <f t="shared" si="163"/>
        <v>0</v>
      </c>
      <c r="N495" s="58">
        <f t="shared" si="164"/>
        <v>0</v>
      </c>
      <c r="O495" s="58">
        <f t="shared" si="165"/>
        <v>0</v>
      </c>
      <c r="P495" s="58">
        <f t="shared" si="166"/>
        <v>0</v>
      </c>
      <c r="Q495" s="58" t="str">
        <f>IF(C495=1,$D$858*K495*L495,IF(C495=2,$D$859*K495*L495,IF(C495=3,$D$860*K495*L495,IF(C495=4,0,IF(C495=5,$D$862*K495*L495,IF(C495=6,$D$863*K495*L495,IF(C495=7,$D$864*K495*L495,"Incorrect Code")))))))</f>
        <v>Incorrect Code</v>
      </c>
      <c r="R495" s="58">
        <f t="shared" si="167"/>
        <v>0</v>
      </c>
      <c r="S495" s="97">
        <f t="shared" si="168"/>
        <v>0</v>
      </c>
      <c r="T495" s="97">
        <v>0</v>
      </c>
      <c r="U495" s="98">
        <f t="shared" si="169"/>
        <v>0</v>
      </c>
      <c r="V495" s="97"/>
      <c r="W495" s="58">
        <f t="shared" si="172"/>
        <v>0</v>
      </c>
      <c r="X495" s="58">
        <f t="shared" si="170"/>
        <v>0</v>
      </c>
      <c r="Y495" s="99" t="e">
        <f t="shared" si="173"/>
        <v>#DIV/0!</v>
      </c>
      <c r="Z495" s="99" t="e">
        <f t="shared" si="174"/>
        <v>#DIV/0!</v>
      </c>
      <c r="AA495" s="2"/>
      <c r="AB495" s="109" t="str">
        <f t="shared" si="171"/>
        <v xml:space="preserve"> </v>
      </c>
    </row>
    <row r="496" spans="1:28" s="10" customFormat="1" ht="23.45" customHeight="1">
      <c r="A496" s="95"/>
      <c r="B496" s="100"/>
      <c r="C496" s="112"/>
      <c r="D496" s="100"/>
      <c r="E496" s="102"/>
      <c r="F496" s="102"/>
      <c r="G496" s="100"/>
      <c r="H496" s="100"/>
      <c r="I496" s="113"/>
      <c r="J496" s="114"/>
      <c r="K496" s="96">
        <v>1</v>
      </c>
      <c r="L496" s="96">
        <v>1</v>
      </c>
      <c r="M496" s="110">
        <f t="shared" si="163"/>
        <v>0</v>
      </c>
      <c r="N496" s="58">
        <f t="shared" si="164"/>
        <v>0</v>
      </c>
      <c r="O496" s="58">
        <f t="shared" si="165"/>
        <v>0</v>
      </c>
      <c r="P496" s="58">
        <f t="shared" si="166"/>
        <v>0</v>
      </c>
      <c r="Q496" s="58" t="str">
        <f>IF(C496=1,$D$858*K496*L496,IF(C496=2,$D$859*K496*L496,IF(C496=3,$D$860*K496*L496,IF(C496=4,0,IF(C496=5,$D$862*K496*L496,IF(C496=6,$D$863*K496*L496,IF(C496=7,$D$864*K496*L496,"Incorrect Code")))))))</f>
        <v>Incorrect Code</v>
      </c>
      <c r="R496" s="58">
        <f t="shared" si="167"/>
        <v>0</v>
      </c>
      <c r="S496" s="97">
        <f t="shared" si="168"/>
        <v>0</v>
      </c>
      <c r="T496" s="97">
        <v>0</v>
      </c>
      <c r="U496" s="98">
        <f t="shared" si="169"/>
        <v>0</v>
      </c>
      <c r="V496" s="97">
        <f>0.15*M496</f>
        <v>0</v>
      </c>
      <c r="W496" s="58">
        <f t="shared" si="172"/>
        <v>0</v>
      </c>
      <c r="X496" s="58">
        <f t="shared" si="170"/>
        <v>0</v>
      </c>
      <c r="Y496" s="99" t="e">
        <f t="shared" si="173"/>
        <v>#DIV/0!</v>
      </c>
      <c r="Z496" s="99" t="e">
        <f t="shared" si="174"/>
        <v>#DIV/0!</v>
      </c>
      <c r="AA496" s="2"/>
      <c r="AB496" s="109" t="str">
        <f t="shared" si="171"/>
        <v xml:space="preserve"> </v>
      </c>
    </row>
    <row r="497" spans="1:28" s="10" customFormat="1" ht="23.25" customHeight="1">
      <c r="A497" s="95"/>
      <c r="B497" s="100"/>
      <c r="C497" s="2"/>
      <c r="D497" s="100"/>
      <c r="E497" s="102"/>
      <c r="F497" s="102"/>
      <c r="G497" s="100"/>
      <c r="H497" s="100"/>
      <c r="I497" s="113"/>
      <c r="J497" s="114"/>
      <c r="K497" s="96">
        <v>1</v>
      </c>
      <c r="L497" s="96">
        <v>1</v>
      </c>
      <c r="M497" s="110">
        <f t="shared" si="163"/>
        <v>0</v>
      </c>
      <c r="N497" s="58">
        <f t="shared" si="164"/>
        <v>0</v>
      </c>
      <c r="O497" s="58">
        <f t="shared" si="165"/>
        <v>0</v>
      </c>
      <c r="P497" s="58">
        <f t="shared" si="166"/>
        <v>0</v>
      </c>
      <c r="Q497" s="58" t="str">
        <f>IF(C497=1,$D$858*K497*L497,IF(C497=2,$D$859*K497*L497,IF(C497=3,$D$860*K497*L497,IF(C497=4,0,IF(C497=5,$D$862*K497*L497,IF(C497=6,$D$863*K497*L497,IF(C497=7,$D$864*K497*L497,"Incorrect Code")))))))</f>
        <v>Incorrect Code</v>
      </c>
      <c r="R497" s="58">
        <f t="shared" si="167"/>
        <v>0</v>
      </c>
      <c r="S497" s="97">
        <f t="shared" si="168"/>
        <v>0</v>
      </c>
      <c r="T497" s="97">
        <v>0</v>
      </c>
      <c r="U497" s="98">
        <f t="shared" si="169"/>
        <v>0</v>
      </c>
      <c r="V497" s="97"/>
      <c r="W497" s="58">
        <f t="shared" si="172"/>
        <v>0</v>
      </c>
      <c r="X497" s="58">
        <f t="shared" si="170"/>
        <v>0</v>
      </c>
      <c r="Y497" s="99" t="e">
        <f t="shared" si="173"/>
        <v>#DIV/0!</v>
      </c>
      <c r="Z497" s="99" t="e">
        <f t="shared" si="174"/>
        <v>#DIV/0!</v>
      </c>
      <c r="AA497" s="2"/>
      <c r="AB497" s="109" t="str">
        <f t="shared" si="171"/>
        <v xml:space="preserve"> </v>
      </c>
    </row>
    <row r="498" spans="1:28" s="10" customFormat="1" ht="23.45" customHeight="1">
      <c r="A498" s="95"/>
      <c r="B498" s="100"/>
      <c r="C498" s="2"/>
      <c r="D498" s="100"/>
      <c r="E498" s="102"/>
      <c r="F498" s="102"/>
      <c r="G498" s="100"/>
      <c r="H498" s="100"/>
      <c r="I498" s="113"/>
      <c r="J498" s="114"/>
      <c r="K498" s="96">
        <v>1</v>
      </c>
      <c r="L498" s="96">
        <v>1</v>
      </c>
      <c r="M498" s="110">
        <f t="shared" si="163"/>
        <v>0</v>
      </c>
      <c r="N498" s="58">
        <f t="shared" si="164"/>
        <v>0</v>
      </c>
      <c r="O498" s="58">
        <f t="shared" si="165"/>
        <v>0</v>
      </c>
      <c r="P498" s="58">
        <f t="shared" si="166"/>
        <v>0</v>
      </c>
      <c r="Q498" s="58" t="str">
        <f>IF(C498=1,$D$858*K498*L498,IF(C498=2,$D$859*K498*L498,IF(C498=3,$D$860*K498*L498,IF(C498=4,0,IF(C498=5,$D$862*K498*L498,IF(C498=6,$D$863*K498*L498,IF(C498=7,$D$864*K498*L498,"Incorrect Code")))))))</f>
        <v>Incorrect Code</v>
      </c>
      <c r="R498" s="58">
        <f t="shared" si="167"/>
        <v>0</v>
      </c>
      <c r="S498" s="97">
        <f t="shared" si="168"/>
        <v>0</v>
      </c>
      <c r="T498" s="97">
        <v>0</v>
      </c>
      <c r="U498" s="98">
        <f t="shared" si="169"/>
        <v>0</v>
      </c>
      <c r="V498" s="97"/>
      <c r="W498" s="58">
        <f t="shared" si="172"/>
        <v>0</v>
      </c>
      <c r="X498" s="58">
        <f t="shared" si="170"/>
        <v>0</v>
      </c>
      <c r="Y498" s="99" t="e">
        <f t="shared" si="173"/>
        <v>#DIV/0!</v>
      </c>
      <c r="Z498" s="99" t="e">
        <f t="shared" si="174"/>
        <v>#DIV/0!</v>
      </c>
      <c r="AA498" s="2"/>
      <c r="AB498" s="109" t="str">
        <f t="shared" si="171"/>
        <v xml:space="preserve"> </v>
      </c>
    </row>
    <row r="499" spans="1:28" s="10" customFormat="1" ht="23.25" customHeight="1">
      <c r="A499" s="95"/>
      <c r="B499" s="100"/>
      <c r="C499" s="112"/>
      <c r="D499" s="100"/>
      <c r="E499" s="102"/>
      <c r="F499" s="102"/>
      <c r="G499" s="100"/>
      <c r="H499" s="100"/>
      <c r="I499" s="113"/>
      <c r="J499" s="114"/>
      <c r="K499" s="96">
        <v>1</v>
      </c>
      <c r="L499" s="96">
        <v>1</v>
      </c>
      <c r="M499" s="110">
        <f t="shared" si="163"/>
        <v>0</v>
      </c>
      <c r="N499" s="58">
        <f t="shared" si="164"/>
        <v>0</v>
      </c>
      <c r="O499" s="58">
        <f t="shared" si="165"/>
        <v>0</v>
      </c>
      <c r="P499" s="58">
        <f t="shared" si="166"/>
        <v>0</v>
      </c>
      <c r="Q499" s="58" t="str">
        <f>IF(C499=1,$D$858*K499*L499,IF(C499=2,$D$859*K499*L499,IF(C499=3,$D$860*K499*L499,IF(C499=4,0,IF(C499=5,$D$862*K499*L499,IF(C499=6,$D$863*K499*L499,IF(C499=7,$D$864*K499*L499,"Incorrect Code")))))))</f>
        <v>Incorrect Code</v>
      </c>
      <c r="R499" s="58">
        <f t="shared" si="167"/>
        <v>0</v>
      </c>
      <c r="S499" s="97">
        <f t="shared" si="168"/>
        <v>0</v>
      </c>
      <c r="T499" s="97">
        <v>0</v>
      </c>
      <c r="U499" s="98">
        <f t="shared" si="169"/>
        <v>0</v>
      </c>
      <c r="V499" s="97"/>
      <c r="W499" s="58">
        <f t="shared" si="172"/>
        <v>0</v>
      </c>
      <c r="X499" s="58">
        <f t="shared" si="170"/>
        <v>0</v>
      </c>
      <c r="Y499" s="99" t="e">
        <f t="shared" si="173"/>
        <v>#DIV/0!</v>
      </c>
      <c r="Z499" s="99" t="e">
        <f t="shared" si="174"/>
        <v>#DIV/0!</v>
      </c>
      <c r="AA499" s="2"/>
      <c r="AB499" s="109" t="str">
        <f t="shared" si="171"/>
        <v xml:space="preserve"> </v>
      </c>
    </row>
    <row r="500" spans="1:28" s="10" customFormat="1" ht="23.45" customHeight="1">
      <c r="A500" s="95"/>
      <c r="B500" s="100"/>
      <c r="C500" s="2"/>
      <c r="D500" s="100"/>
      <c r="E500" s="102"/>
      <c r="F500" s="102"/>
      <c r="G500" s="100"/>
      <c r="H500" s="100"/>
      <c r="I500" s="113"/>
      <c r="J500" s="114"/>
      <c r="K500" s="96">
        <v>1</v>
      </c>
      <c r="L500" s="96">
        <v>1</v>
      </c>
      <c r="M500" s="110">
        <f t="shared" si="163"/>
        <v>0</v>
      </c>
      <c r="N500" s="58">
        <f t="shared" si="164"/>
        <v>0</v>
      </c>
      <c r="O500" s="58">
        <f t="shared" si="165"/>
        <v>0</v>
      </c>
      <c r="P500" s="58">
        <f t="shared" si="166"/>
        <v>0</v>
      </c>
      <c r="Q500" s="58" t="str">
        <f>IF(C500=1,$D$858*K500*L500,IF(C500=2,$D$859*K500*L500,IF(C500=3,$D$860*K500*L500,IF(C500=4,0,IF(C500=5,$D$862*K500*L500,IF(C500=6,$D$863*K500*L500,IF(C500=7,$D$864*K500*L500,"Incorrect Code")))))))</f>
        <v>Incorrect Code</v>
      </c>
      <c r="R500" s="58">
        <f t="shared" si="167"/>
        <v>0</v>
      </c>
      <c r="S500" s="97">
        <f t="shared" si="168"/>
        <v>0</v>
      </c>
      <c r="T500" s="97">
        <v>0</v>
      </c>
      <c r="U500" s="98">
        <f t="shared" si="169"/>
        <v>0</v>
      </c>
      <c r="V500" s="97">
        <f t="shared" ref="V500:V505" si="175">0.15*M500</f>
        <v>0</v>
      </c>
      <c r="W500" s="58">
        <f t="shared" si="172"/>
        <v>0</v>
      </c>
      <c r="X500" s="58">
        <f t="shared" si="170"/>
        <v>0</v>
      </c>
      <c r="Y500" s="99" t="e">
        <f t="shared" si="173"/>
        <v>#DIV/0!</v>
      </c>
      <c r="Z500" s="99" t="e">
        <f t="shared" si="174"/>
        <v>#DIV/0!</v>
      </c>
      <c r="AA500" s="2"/>
      <c r="AB500" s="109" t="str">
        <f t="shared" si="171"/>
        <v xml:space="preserve"> </v>
      </c>
    </row>
    <row r="501" spans="1:28" s="10" customFormat="1" ht="23.25" customHeight="1">
      <c r="A501" s="95"/>
      <c r="B501" s="100"/>
      <c r="C501" s="2"/>
      <c r="D501" s="100"/>
      <c r="E501" s="102"/>
      <c r="F501" s="102"/>
      <c r="G501" s="100"/>
      <c r="H501" s="100"/>
      <c r="I501" s="113"/>
      <c r="J501" s="114"/>
      <c r="K501" s="96">
        <v>1</v>
      </c>
      <c r="L501" s="96">
        <v>1</v>
      </c>
      <c r="M501" s="110">
        <f t="shared" si="163"/>
        <v>0</v>
      </c>
      <c r="N501" s="58">
        <f t="shared" si="164"/>
        <v>0</v>
      </c>
      <c r="O501" s="58">
        <f t="shared" si="165"/>
        <v>0</v>
      </c>
      <c r="P501" s="58">
        <f t="shared" si="166"/>
        <v>0</v>
      </c>
      <c r="Q501" s="58" t="str">
        <f>IF(C501=1,$D$858*K501*L501,IF(C501=2,$D$859*K501*L501,IF(C501=3,$D$860*K501*L501,IF(C501=4,0,IF(C501=5,$D$862*K501*L501,IF(C501=6,$D$863*K501*L501,IF(C501=7,$D$864*K501*L501,"Incorrect Code")))))))</f>
        <v>Incorrect Code</v>
      </c>
      <c r="R501" s="58">
        <f t="shared" si="167"/>
        <v>0</v>
      </c>
      <c r="S501" s="97">
        <f t="shared" si="168"/>
        <v>0</v>
      </c>
      <c r="T501" s="97">
        <v>0</v>
      </c>
      <c r="U501" s="98">
        <f t="shared" si="169"/>
        <v>0</v>
      </c>
      <c r="V501" s="97">
        <f t="shared" si="175"/>
        <v>0</v>
      </c>
      <c r="W501" s="58">
        <f t="shared" si="172"/>
        <v>0</v>
      </c>
      <c r="X501" s="58">
        <f t="shared" si="170"/>
        <v>0</v>
      </c>
      <c r="Y501" s="99" t="e">
        <f t="shared" si="173"/>
        <v>#DIV/0!</v>
      </c>
      <c r="Z501" s="99" t="e">
        <f t="shared" si="174"/>
        <v>#DIV/0!</v>
      </c>
      <c r="AA501" s="2"/>
      <c r="AB501" s="109" t="str">
        <f t="shared" si="171"/>
        <v xml:space="preserve"> </v>
      </c>
    </row>
    <row r="502" spans="1:28" s="10" customFormat="1" ht="23.45" customHeight="1">
      <c r="A502" s="95"/>
      <c r="B502" s="100"/>
      <c r="C502" s="2"/>
      <c r="D502" s="100"/>
      <c r="E502" s="102"/>
      <c r="F502" s="102"/>
      <c r="G502" s="100"/>
      <c r="H502" s="100"/>
      <c r="I502" s="113"/>
      <c r="J502" s="114"/>
      <c r="K502" s="96">
        <v>1</v>
      </c>
      <c r="L502" s="96">
        <v>1</v>
      </c>
      <c r="M502" s="110">
        <f t="shared" si="163"/>
        <v>0</v>
      </c>
      <c r="N502" s="58">
        <f t="shared" si="164"/>
        <v>0</v>
      </c>
      <c r="O502" s="58">
        <f t="shared" si="165"/>
        <v>0</v>
      </c>
      <c r="P502" s="58">
        <f t="shared" si="166"/>
        <v>0</v>
      </c>
      <c r="Q502" s="58" t="str">
        <f>IF(C502=1,$D$858*K502*L502,IF(C502=2,$D$859*K502*L502,IF(C502=3,$D$860*K502*L502,IF(C502=4,0,IF(C502=5,$D$862*K502*L502,IF(C502=6,$D$863*K502*L502,IF(C502=7,$D$864*K502*L502,"Incorrect Code")))))))</f>
        <v>Incorrect Code</v>
      </c>
      <c r="R502" s="58">
        <f t="shared" si="167"/>
        <v>0</v>
      </c>
      <c r="S502" s="97">
        <f t="shared" si="168"/>
        <v>0</v>
      </c>
      <c r="T502" s="97">
        <v>0</v>
      </c>
      <c r="U502" s="98">
        <f t="shared" si="169"/>
        <v>0</v>
      </c>
      <c r="V502" s="97">
        <f t="shared" si="175"/>
        <v>0</v>
      </c>
      <c r="W502" s="58">
        <f t="shared" si="172"/>
        <v>0</v>
      </c>
      <c r="X502" s="58">
        <f t="shared" si="170"/>
        <v>0</v>
      </c>
      <c r="Y502" s="99" t="e">
        <f t="shared" si="173"/>
        <v>#DIV/0!</v>
      </c>
      <c r="Z502" s="99" t="e">
        <f t="shared" si="174"/>
        <v>#DIV/0!</v>
      </c>
      <c r="AA502" s="2"/>
      <c r="AB502" s="109" t="str">
        <f t="shared" si="171"/>
        <v xml:space="preserve"> </v>
      </c>
    </row>
    <row r="503" spans="1:28" s="10" customFormat="1" ht="23.25" customHeight="1">
      <c r="A503" s="95"/>
      <c r="B503" s="100"/>
      <c r="C503" s="112"/>
      <c r="D503" s="100"/>
      <c r="E503" s="102"/>
      <c r="F503" s="102"/>
      <c r="G503" s="100"/>
      <c r="H503" s="100"/>
      <c r="I503" s="113"/>
      <c r="J503" s="114"/>
      <c r="K503" s="96">
        <v>1</v>
      </c>
      <c r="L503" s="96">
        <v>1</v>
      </c>
      <c r="M503" s="110">
        <f t="shared" si="163"/>
        <v>0</v>
      </c>
      <c r="N503" s="58">
        <f t="shared" si="164"/>
        <v>0</v>
      </c>
      <c r="O503" s="58">
        <f t="shared" si="165"/>
        <v>0</v>
      </c>
      <c r="P503" s="58">
        <f t="shared" si="166"/>
        <v>0</v>
      </c>
      <c r="Q503" s="58" t="str">
        <f>IF(C503=1,$D$858*K503*L503,IF(C503=2,$D$859*K503*L503,IF(C503=3,$D$860*K503*L503,IF(C503=4,0,IF(C503=5,$D$862*K503*L503,IF(C503=6,$D$863*K503*L503,IF(C503=7,$D$864*K503*L503,"Incorrect Code")))))))</f>
        <v>Incorrect Code</v>
      </c>
      <c r="R503" s="58">
        <f t="shared" si="167"/>
        <v>0</v>
      </c>
      <c r="S503" s="97">
        <f t="shared" si="168"/>
        <v>0</v>
      </c>
      <c r="T503" s="97">
        <v>0</v>
      </c>
      <c r="U503" s="98">
        <f t="shared" si="169"/>
        <v>0</v>
      </c>
      <c r="V503" s="97">
        <f t="shared" si="175"/>
        <v>0</v>
      </c>
      <c r="W503" s="58">
        <f t="shared" si="172"/>
        <v>0</v>
      </c>
      <c r="X503" s="58">
        <f t="shared" si="170"/>
        <v>0</v>
      </c>
      <c r="Y503" s="99" t="e">
        <f t="shared" si="173"/>
        <v>#DIV/0!</v>
      </c>
      <c r="Z503" s="99" t="e">
        <f t="shared" si="174"/>
        <v>#DIV/0!</v>
      </c>
      <c r="AA503" s="2"/>
      <c r="AB503" s="109" t="str">
        <f t="shared" si="171"/>
        <v xml:space="preserve"> </v>
      </c>
    </row>
    <row r="504" spans="1:28" s="10" customFormat="1" ht="23.45" customHeight="1">
      <c r="A504" s="95"/>
      <c r="B504" s="100"/>
      <c r="C504" s="2"/>
      <c r="D504" s="100"/>
      <c r="E504" s="102"/>
      <c r="F504" s="102"/>
      <c r="G504" s="100"/>
      <c r="H504" s="100"/>
      <c r="I504" s="113"/>
      <c r="J504" s="114"/>
      <c r="K504" s="96">
        <v>1</v>
      </c>
      <c r="L504" s="96">
        <v>1</v>
      </c>
      <c r="M504" s="110">
        <f t="shared" si="163"/>
        <v>0</v>
      </c>
      <c r="N504" s="58">
        <f t="shared" si="164"/>
        <v>0</v>
      </c>
      <c r="O504" s="58">
        <f t="shared" si="165"/>
        <v>0</v>
      </c>
      <c r="P504" s="58">
        <f t="shared" si="166"/>
        <v>0</v>
      </c>
      <c r="Q504" s="58" t="str">
        <f>IF(C504=1,$D$858*K504*L504,IF(C504=2,$D$859*K504*L504,IF(C504=3,$D$860*K504*L504,IF(C504=4,0,IF(C504=5,$D$862*K504*L504,IF(C504=6,$D$863*K504*L504,IF(C504=7,$D$864*K504*L504,"Incorrect Code")))))))</f>
        <v>Incorrect Code</v>
      </c>
      <c r="R504" s="58">
        <f t="shared" si="167"/>
        <v>0</v>
      </c>
      <c r="S504" s="97">
        <f t="shared" si="168"/>
        <v>0</v>
      </c>
      <c r="T504" s="97">
        <v>0</v>
      </c>
      <c r="U504" s="98">
        <f t="shared" si="169"/>
        <v>0</v>
      </c>
      <c r="V504" s="97">
        <f t="shared" si="175"/>
        <v>0</v>
      </c>
      <c r="W504" s="58">
        <f t="shared" si="172"/>
        <v>0</v>
      </c>
      <c r="X504" s="58">
        <f t="shared" si="170"/>
        <v>0</v>
      </c>
      <c r="Y504" s="99" t="e">
        <f t="shared" si="173"/>
        <v>#DIV/0!</v>
      </c>
      <c r="Z504" s="99" t="e">
        <f t="shared" si="174"/>
        <v>#DIV/0!</v>
      </c>
      <c r="AA504" s="2"/>
      <c r="AB504" s="109" t="str">
        <f t="shared" si="171"/>
        <v xml:space="preserve"> </v>
      </c>
    </row>
    <row r="505" spans="1:28" s="10" customFormat="1" ht="23.25" customHeight="1">
      <c r="A505" s="95"/>
      <c r="B505" s="100"/>
      <c r="C505" s="112"/>
      <c r="D505" s="100"/>
      <c r="E505" s="102"/>
      <c r="F505" s="102"/>
      <c r="G505" s="100"/>
      <c r="H505" s="100"/>
      <c r="I505" s="113"/>
      <c r="J505" s="114"/>
      <c r="K505" s="96">
        <v>1</v>
      </c>
      <c r="L505" s="96">
        <v>1</v>
      </c>
      <c r="M505" s="110">
        <f t="shared" si="163"/>
        <v>0</v>
      </c>
      <c r="N505" s="58">
        <f t="shared" si="164"/>
        <v>0</v>
      </c>
      <c r="O505" s="58">
        <f t="shared" si="165"/>
        <v>0</v>
      </c>
      <c r="P505" s="58">
        <f t="shared" si="166"/>
        <v>0</v>
      </c>
      <c r="Q505" s="58" t="str">
        <f>IF(C505=1,$D$858*K505*L505,IF(C505=2,$D$859*K505*L505,IF(C505=3,$D$860*K505*L505,IF(C505=4,0,IF(C505=5,$D$862*K505*L505,IF(C505=6,$D$863*K505*L505,IF(C505=7,$D$864*K505*L505,"Incorrect Code")))))))</f>
        <v>Incorrect Code</v>
      </c>
      <c r="R505" s="58">
        <f t="shared" si="167"/>
        <v>0</v>
      </c>
      <c r="S505" s="97">
        <f t="shared" si="168"/>
        <v>0</v>
      </c>
      <c r="T505" s="97">
        <v>0</v>
      </c>
      <c r="U505" s="98">
        <f t="shared" si="169"/>
        <v>0</v>
      </c>
      <c r="V505" s="97">
        <f t="shared" si="175"/>
        <v>0</v>
      </c>
      <c r="W505" s="58">
        <f t="shared" si="172"/>
        <v>0</v>
      </c>
      <c r="X505" s="58">
        <f t="shared" si="170"/>
        <v>0</v>
      </c>
      <c r="Y505" s="99" t="e">
        <f t="shared" si="173"/>
        <v>#DIV/0!</v>
      </c>
      <c r="Z505" s="99" t="e">
        <f t="shared" si="174"/>
        <v>#DIV/0!</v>
      </c>
      <c r="AA505" s="2"/>
      <c r="AB505" s="109" t="str">
        <f t="shared" si="171"/>
        <v xml:space="preserve"> </v>
      </c>
    </row>
    <row r="506" spans="1:28" s="10" customFormat="1" ht="23.25" customHeight="1">
      <c r="A506" s="95"/>
      <c r="B506" s="100"/>
      <c r="C506" s="2"/>
      <c r="D506" s="100"/>
      <c r="E506" s="102"/>
      <c r="F506" s="102"/>
      <c r="G506" s="100"/>
      <c r="H506" s="100"/>
      <c r="I506" s="113"/>
      <c r="J506" s="114"/>
      <c r="K506" s="96">
        <v>1</v>
      </c>
      <c r="L506" s="96">
        <v>1</v>
      </c>
      <c r="M506" s="110">
        <f t="shared" si="163"/>
        <v>0</v>
      </c>
      <c r="N506" s="58">
        <f t="shared" si="164"/>
        <v>0</v>
      </c>
      <c r="O506" s="58">
        <f t="shared" si="165"/>
        <v>0</v>
      </c>
      <c r="P506" s="58">
        <f t="shared" si="166"/>
        <v>0</v>
      </c>
      <c r="Q506" s="58" t="str">
        <f>IF(C506=1,$D$858*K506*L506,IF(C506=2,$D$859*K506*L506,IF(C506=3,$D$860*K506*L506,IF(C506=4,0,IF(C506=5,$D$862*K506*L506,IF(C506=6,$D$863*K506*L506,IF(C506=7,$D$864*K506*L506,"Incorrect Code")))))))</f>
        <v>Incorrect Code</v>
      </c>
      <c r="R506" s="58">
        <f t="shared" si="167"/>
        <v>0</v>
      </c>
      <c r="S506" s="97">
        <f t="shared" si="168"/>
        <v>0</v>
      </c>
      <c r="T506" s="97">
        <v>0</v>
      </c>
      <c r="U506" s="98">
        <f t="shared" si="169"/>
        <v>0</v>
      </c>
      <c r="V506" s="97"/>
      <c r="W506" s="58">
        <f t="shared" si="172"/>
        <v>0</v>
      </c>
      <c r="X506" s="58">
        <f t="shared" si="170"/>
        <v>0</v>
      </c>
      <c r="Y506" s="99" t="e">
        <f t="shared" si="173"/>
        <v>#DIV/0!</v>
      </c>
      <c r="Z506" s="99" t="e">
        <f t="shared" si="174"/>
        <v>#DIV/0!</v>
      </c>
      <c r="AA506" s="2"/>
      <c r="AB506" s="109" t="str">
        <f t="shared" si="171"/>
        <v xml:space="preserve"> </v>
      </c>
    </row>
    <row r="507" spans="1:28" s="10" customFormat="1" ht="23.45" customHeight="1">
      <c r="A507" s="95"/>
      <c r="B507" s="100"/>
      <c r="C507" s="2"/>
      <c r="D507" s="100"/>
      <c r="E507" s="102"/>
      <c r="F507" s="102"/>
      <c r="G507" s="100"/>
      <c r="H507" s="100"/>
      <c r="I507" s="113"/>
      <c r="J507" s="114"/>
      <c r="K507" s="96">
        <v>1</v>
      </c>
      <c r="L507" s="96">
        <v>1</v>
      </c>
      <c r="M507" s="110">
        <f t="shared" si="163"/>
        <v>0</v>
      </c>
      <c r="N507" s="58">
        <f t="shared" si="164"/>
        <v>0</v>
      </c>
      <c r="O507" s="58">
        <f t="shared" si="165"/>
        <v>0</v>
      </c>
      <c r="P507" s="58">
        <f t="shared" si="166"/>
        <v>0</v>
      </c>
      <c r="Q507" s="58" t="str">
        <f>IF(C507=1,$D$858*K507*L507,IF(C507=2,$D$859*K507*L507,IF(C507=3,$D$860*K507*L507,IF(C507=4,0,IF(C507=5,$D$862*K507*L507,IF(C507=6,$D$863*K507*L507,IF(C507=7,$D$864*K507*L507,"Incorrect Code")))))))</f>
        <v>Incorrect Code</v>
      </c>
      <c r="R507" s="58">
        <f t="shared" si="167"/>
        <v>0</v>
      </c>
      <c r="S507" s="97">
        <f t="shared" si="168"/>
        <v>0</v>
      </c>
      <c r="T507" s="97">
        <v>0</v>
      </c>
      <c r="U507" s="98">
        <f t="shared" si="169"/>
        <v>0</v>
      </c>
      <c r="V507" s="97"/>
      <c r="W507" s="58">
        <f t="shared" si="172"/>
        <v>0</v>
      </c>
      <c r="X507" s="58">
        <f t="shared" si="170"/>
        <v>0</v>
      </c>
      <c r="Y507" s="99" t="e">
        <f t="shared" si="173"/>
        <v>#DIV/0!</v>
      </c>
      <c r="Z507" s="99" t="e">
        <f t="shared" si="174"/>
        <v>#DIV/0!</v>
      </c>
      <c r="AA507" s="2"/>
      <c r="AB507" s="109" t="str">
        <f t="shared" si="171"/>
        <v xml:space="preserve"> </v>
      </c>
    </row>
    <row r="508" spans="1:28" s="10" customFormat="1" ht="23.25" customHeight="1">
      <c r="A508" s="95"/>
      <c r="B508" s="100"/>
      <c r="C508" s="112"/>
      <c r="D508" s="100"/>
      <c r="E508" s="102"/>
      <c r="F508" s="102"/>
      <c r="G508" s="100"/>
      <c r="H508" s="100"/>
      <c r="I508" s="113"/>
      <c r="J508" s="114"/>
      <c r="K508" s="96">
        <v>1</v>
      </c>
      <c r="L508" s="96">
        <v>1</v>
      </c>
      <c r="M508" s="110">
        <f t="shared" si="163"/>
        <v>0</v>
      </c>
      <c r="N508" s="58">
        <f t="shared" si="164"/>
        <v>0</v>
      </c>
      <c r="O508" s="58">
        <f t="shared" si="165"/>
        <v>0</v>
      </c>
      <c r="P508" s="58">
        <f t="shared" si="166"/>
        <v>0</v>
      </c>
      <c r="Q508" s="58" t="str">
        <f>IF(C508=1,$D$858*K508*L508,IF(C508=2,$D$859*K508*L508,IF(C508=3,$D$860*K508*L508,IF(C508=4,0,IF(C508=5,$D$862*K508*L508,IF(C508=6,$D$863*K508*L508,IF(C508=7,$D$864*K508*L508,"Incorrect Code")))))))</f>
        <v>Incorrect Code</v>
      </c>
      <c r="R508" s="58">
        <f t="shared" si="167"/>
        <v>0</v>
      </c>
      <c r="S508" s="97">
        <f t="shared" si="168"/>
        <v>0</v>
      </c>
      <c r="T508" s="97">
        <v>0</v>
      </c>
      <c r="U508" s="98">
        <f t="shared" si="169"/>
        <v>0</v>
      </c>
      <c r="V508" s="97"/>
      <c r="W508" s="58">
        <f t="shared" si="172"/>
        <v>0</v>
      </c>
      <c r="X508" s="58">
        <f t="shared" si="170"/>
        <v>0</v>
      </c>
      <c r="Y508" s="99" t="e">
        <f t="shared" si="173"/>
        <v>#DIV/0!</v>
      </c>
      <c r="Z508" s="99" t="e">
        <f t="shared" si="174"/>
        <v>#DIV/0!</v>
      </c>
      <c r="AA508" s="2"/>
      <c r="AB508" s="109" t="str">
        <f t="shared" si="171"/>
        <v xml:space="preserve"> </v>
      </c>
    </row>
    <row r="509" spans="1:28" s="10" customFormat="1" ht="23.45" customHeight="1">
      <c r="A509" s="95"/>
      <c r="B509" s="100"/>
      <c r="C509" s="2"/>
      <c r="D509" s="100"/>
      <c r="E509" s="102"/>
      <c r="F509" s="102"/>
      <c r="G509" s="100"/>
      <c r="H509" s="100"/>
      <c r="I509" s="113"/>
      <c r="J509" s="114"/>
      <c r="K509" s="96">
        <v>1</v>
      </c>
      <c r="L509" s="96">
        <v>1</v>
      </c>
      <c r="M509" s="110">
        <f t="shared" si="163"/>
        <v>0</v>
      </c>
      <c r="N509" s="58">
        <f t="shared" si="164"/>
        <v>0</v>
      </c>
      <c r="O509" s="58">
        <f t="shared" si="165"/>
        <v>0</v>
      </c>
      <c r="P509" s="58">
        <f t="shared" si="166"/>
        <v>0</v>
      </c>
      <c r="Q509" s="58" t="str">
        <f>IF(C509=1,$D$858*K509*L509,IF(C509=2,$D$859*K509*L509,IF(C509=3,$D$860*K509*L509,IF(C509=4,0,IF(C509=5,$D$862*K509*L509,IF(C509=6,$D$863*K509*L509,IF(C509=7,$D$864*K509*L509,"Incorrect Code")))))))</f>
        <v>Incorrect Code</v>
      </c>
      <c r="R509" s="58">
        <f t="shared" si="167"/>
        <v>0</v>
      </c>
      <c r="S509" s="97">
        <f t="shared" si="168"/>
        <v>0</v>
      </c>
      <c r="T509" s="97">
        <v>0</v>
      </c>
      <c r="U509" s="98">
        <f t="shared" si="169"/>
        <v>0</v>
      </c>
      <c r="V509" s="97">
        <f>0.15*M509</f>
        <v>0</v>
      </c>
      <c r="W509" s="58">
        <f t="shared" si="172"/>
        <v>0</v>
      </c>
      <c r="X509" s="58">
        <f t="shared" si="170"/>
        <v>0</v>
      </c>
      <c r="Y509" s="99" t="e">
        <f t="shared" si="173"/>
        <v>#DIV/0!</v>
      </c>
      <c r="Z509" s="99" t="e">
        <f t="shared" si="174"/>
        <v>#DIV/0!</v>
      </c>
      <c r="AA509" s="2"/>
      <c r="AB509" s="109" t="str">
        <f t="shared" si="171"/>
        <v xml:space="preserve"> </v>
      </c>
    </row>
    <row r="510" spans="1:28" s="10" customFormat="1" ht="23.25" customHeight="1">
      <c r="A510" s="95"/>
      <c r="B510" s="100"/>
      <c r="C510" s="2"/>
      <c r="D510" s="100"/>
      <c r="E510" s="102"/>
      <c r="F510" s="102"/>
      <c r="G510" s="100"/>
      <c r="H510" s="100"/>
      <c r="I510" s="113"/>
      <c r="J510" s="114"/>
      <c r="K510" s="96">
        <v>1</v>
      </c>
      <c r="L510" s="96">
        <v>1</v>
      </c>
      <c r="M510" s="110">
        <f t="shared" si="163"/>
        <v>0</v>
      </c>
      <c r="N510" s="58">
        <f t="shared" si="164"/>
        <v>0</v>
      </c>
      <c r="O510" s="58">
        <f t="shared" si="165"/>
        <v>0</v>
      </c>
      <c r="P510" s="58">
        <f t="shared" si="166"/>
        <v>0</v>
      </c>
      <c r="Q510" s="58" t="str">
        <f>IF(C510=1,$D$858*K510*L510,IF(C510=2,$D$859*K510*L510,IF(C510=3,$D$860*K510*L510,IF(C510=4,0,IF(C510=5,$D$862*K510*L510,IF(C510=6,$D$863*K510*L510,IF(C510=7,$D$864*K510*L510,"Incorrect Code")))))))</f>
        <v>Incorrect Code</v>
      </c>
      <c r="R510" s="58">
        <f t="shared" si="167"/>
        <v>0</v>
      </c>
      <c r="S510" s="97">
        <f t="shared" si="168"/>
        <v>0</v>
      </c>
      <c r="T510" s="97">
        <v>0</v>
      </c>
      <c r="U510" s="98">
        <f t="shared" si="169"/>
        <v>0</v>
      </c>
      <c r="V510" s="97">
        <f>0.15*M510</f>
        <v>0</v>
      </c>
      <c r="W510" s="58">
        <f t="shared" si="172"/>
        <v>0</v>
      </c>
      <c r="X510" s="58">
        <f t="shared" si="170"/>
        <v>0</v>
      </c>
      <c r="Y510" s="99" t="e">
        <f t="shared" si="173"/>
        <v>#DIV/0!</v>
      </c>
      <c r="Z510" s="99" t="e">
        <f t="shared" si="174"/>
        <v>#DIV/0!</v>
      </c>
      <c r="AA510" s="2"/>
      <c r="AB510" s="109" t="str">
        <f t="shared" si="171"/>
        <v xml:space="preserve"> </v>
      </c>
    </row>
    <row r="511" spans="1:28" s="10" customFormat="1" ht="23.25" customHeight="1">
      <c r="A511" s="95"/>
      <c r="B511" s="100"/>
      <c r="C511" s="112"/>
      <c r="D511" s="100"/>
      <c r="E511" s="102"/>
      <c r="F511" s="102"/>
      <c r="G511" s="100"/>
      <c r="H511" s="100"/>
      <c r="I511" s="113"/>
      <c r="J511" s="114"/>
      <c r="K511" s="96">
        <v>1</v>
      </c>
      <c r="L511" s="96">
        <v>1</v>
      </c>
      <c r="M511" s="110">
        <f t="shared" si="163"/>
        <v>0</v>
      </c>
      <c r="N511" s="58">
        <f t="shared" si="164"/>
        <v>0</v>
      </c>
      <c r="O511" s="58">
        <f t="shared" si="165"/>
        <v>0</v>
      </c>
      <c r="P511" s="58">
        <f t="shared" si="166"/>
        <v>0</v>
      </c>
      <c r="Q511" s="58" t="str">
        <f>IF(C511=1,$D$858*K511*L511,IF(C511=2,$D$859*K511*L511,IF(C511=3,$D$860*K511*L511,IF(C511=4,0,IF(C511=5,$D$862*K511*L511,IF(C511=6,$D$863*K511*L511,IF(C511=7,$D$864*K511*L511,"Incorrect Code")))))))</f>
        <v>Incorrect Code</v>
      </c>
      <c r="R511" s="58">
        <f t="shared" si="167"/>
        <v>0</v>
      </c>
      <c r="S511" s="97">
        <f t="shared" si="168"/>
        <v>0</v>
      </c>
      <c r="T511" s="97">
        <v>0</v>
      </c>
      <c r="U511" s="98">
        <f t="shared" si="169"/>
        <v>0</v>
      </c>
      <c r="V511" s="97">
        <f t="shared" ref="V511:V516" si="176">0.15*M511</f>
        <v>0</v>
      </c>
      <c r="W511" s="58">
        <f t="shared" si="172"/>
        <v>0</v>
      </c>
      <c r="X511" s="58">
        <f t="shared" si="170"/>
        <v>0</v>
      </c>
      <c r="Y511" s="99" t="e">
        <f t="shared" si="173"/>
        <v>#DIV/0!</v>
      </c>
      <c r="Z511" s="99" t="e">
        <f t="shared" si="174"/>
        <v>#DIV/0!</v>
      </c>
      <c r="AA511" s="2"/>
      <c r="AB511" s="109" t="str">
        <f t="shared" si="171"/>
        <v xml:space="preserve"> </v>
      </c>
    </row>
    <row r="512" spans="1:28" s="10" customFormat="1" ht="23.25" customHeight="1">
      <c r="A512" s="95"/>
      <c r="B512" s="100"/>
      <c r="C512" s="2"/>
      <c r="D512" s="100"/>
      <c r="E512" s="102"/>
      <c r="F512" s="102"/>
      <c r="G512" s="100"/>
      <c r="H512" s="100"/>
      <c r="I512" s="113"/>
      <c r="J512" s="114"/>
      <c r="K512" s="96">
        <v>1</v>
      </c>
      <c r="L512" s="96">
        <v>1</v>
      </c>
      <c r="M512" s="110">
        <f t="shared" si="163"/>
        <v>0</v>
      </c>
      <c r="N512" s="58">
        <f t="shared" si="164"/>
        <v>0</v>
      </c>
      <c r="O512" s="58">
        <f t="shared" si="165"/>
        <v>0</v>
      </c>
      <c r="P512" s="58">
        <f t="shared" si="166"/>
        <v>0</v>
      </c>
      <c r="Q512" s="58" t="str">
        <f>IF(C512=1,$D$858*K512*L512,IF(C512=2,$D$859*K512*L512,IF(C512=3,$D$860*K512*L512,IF(C512=4,0,IF(C512=5,$D$862*K512*L512,IF(C512=6,$D$863*K512*L512,IF(C512=7,$D$864*K512*L512,"Incorrect Code")))))))</f>
        <v>Incorrect Code</v>
      </c>
      <c r="R512" s="58">
        <f t="shared" si="167"/>
        <v>0</v>
      </c>
      <c r="S512" s="97">
        <f t="shared" si="168"/>
        <v>0</v>
      </c>
      <c r="T512" s="97">
        <v>0</v>
      </c>
      <c r="U512" s="98">
        <f t="shared" si="169"/>
        <v>0</v>
      </c>
      <c r="V512" s="97"/>
      <c r="W512" s="58">
        <f t="shared" si="172"/>
        <v>0</v>
      </c>
      <c r="X512" s="58">
        <f t="shared" si="170"/>
        <v>0</v>
      </c>
      <c r="Y512" s="99" t="e">
        <f t="shared" si="173"/>
        <v>#DIV/0!</v>
      </c>
      <c r="Z512" s="99" t="e">
        <f t="shared" si="174"/>
        <v>#DIV/0!</v>
      </c>
      <c r="AA512" s="2"/>
      <c r="AB512" s="109" t="str">
        <f t="shared" si="171"/>
        <v xml:space="preserve"> </v>
      </c>
    </row>
    <row r="513" spans="1:28" s="10" customFormat="1" ht="23.45" customHeight="1">
      <c r="A513" s="95"/>
      <c r="B513" s="100"/>
      <c r="C513" s="2"/>
      <c r="D513" s="100"/>
      <c r="E513" s="102"/>
      <c r="F513" s="102"/>
      <c r="G513" s="100"/>
      <c r="H513" s="100"/>
      <c r="I513" s="113"/>
      <c r="J513" s="114"/>
      <c r="K513" s="96">
        <v>1</v>
      </c>
      <c r="L513" s="96">
        <v>1</v>
      </c>
      <c r="M513" s="110">
        <f t="shared" si="163"/>
        <v>0</v>
      </c>
      <c r="N513" s="58">
        <f t="shared" si="164"/>
        <v>0</v>
      </c>
      <c r="O513" s="58">
        <f t="shared" si="165"/>
        <v>0</v>
      </c>
      <c r="P513" s="58">
        <f t="shared" si="166"/>
        <v>0</v>
      </c>
      <c r="Q513" s="58" t="str">
        <f>IF(C513=1,$D$858*K513*L513,IF(C513=2,$D$859*K513*L513,IF(C513=3,$D$860*K513*L513,IF(C513=4,0,IF(C513=5,$D$862*K513*L513,IF(C513=6,$D$863*K513*L513,IF(C513=7,$D$864*K513*L513,"Incorrect Code")))))))</f>
        <v>Incorrect Code</v>
      </c>
      <c r="R513" s="58">
        <f t="shared" si="167"/>
        <v>0</v>
      </c>
      <c r="S513" s="97">
        <f t="shared" si="168"/>
        <v>0</v>
      </c>
      <c r="T513" s="97">
        <v>0</v>
      </c>
      <c r="U513" s="98">
        <f t="shared" si="169"/>
        <v>0</v>
      </c>
      <c r="V513" s="97"/>
      <c r="W513" s="58">
        <f t="shared" si="172"/>
        <v>0</v>
      </c>
      <c r="X513" s="58">
        <f t="shared" si="170"/>
        <v>0</v>
      </c>
      <c r="Y513" s="99" t="e">
        <f t="shared" si="173"/>
        <v>#DIV/0!</v>
      </c>
      <c r="Z513" s="99" t="e">
        <f t="shared" si="174"/>
        <v>#DIV/0!</v>
      </c>
      <c r="AA513" s="2"/>
      <c r="AB513" s="109" t="str">
        <f t="shared" si="171"/>
        <v xml:space="preserve"> </v>
      </c>
    </row>
    <row r="514" spans="1:28" s="10" customFormat="1" ht="23.25" customHeight="1">
      <c r="A514" s="95"/>
      <c r="B514" s="100"/>
      <c r="C514" s="112"/>
      <c r="D514" s="100"/>
      <c r="E514" s="102"/>
      <c r="F514" s="102"/>
      <c r="G514" s="100"/>
      <c r="H514" s="100"/>
      <c r="I514" s="113"/>
      <c r="J514" s="114"/>
      <c r="K514" s="96">
        <v>1</v>
      </c>
      <c r="L514" s="96">
        <v>1</v>
      </c>
      <c r="M514" s="110">
        <f t="shared" si="163"/>
        <v>0</v>
      </c>
      <c r="N514" s="58">
        <f t="shared" si="164"/>
        <v>0</v>
      </c>
      <c r="O514" s="58">
        <f t="shared" si="165"/>
        <v>0</v>
      </c>
      <c r="P514" s="58">
        <f t="shared" si="166"/>
        <v>0</v>
      </c>
      <c r="Q514" s="58" t="str">
        <f>IF(C514=1,$D$858*K514*L514,IF(C514=2,$D$859*K514*L514,IF(C514=3,$D$860*K514*L514,IF(C514=4,0,IF(C514=5,$D$862*K514*L514,IF(C514=6,$D$863*K514*L514,IF(C514=7,$D$864*K514*L514,"Incorrect Code")))))))</f>
        <v>Incorrect Code</v>
      </c>
      <c r="R514" s="58">
        <f t="shared" si="167"/>
        <v>0</v>
      </c>
      <c r="S514" s="97">
        <f t="shared" si="168"/>
        <v>0</v>
      </c>
      <c r="T514" s="97">
        <v>0</v>
      </c>
      <c r="U514" s="98">
        <f t="shared" si="169"/>
        <v>0</v>
      </c>
      <c r="V514" s="97"/>
      <c r="W514" s="58">
        <f t="shared" si="172"/>
        <v>0</v>
      </c>
      <c r="X514" s="58">
        <f t="shared" si="170"/>
        <v>0</v>
      </c>
      <c r="Y514" s="99" t="e">
        <f t="shared" si="173"/>
        <v>#DIV/0!</v>
      </c>
      <c r="Z514" s="99" t="e">
        <f t="shared" si="174"/>
        <v>#DIV/0!</v>
      </c>
      <c r="AA514" s="2"/>
      <c r="AB514" s="109" t="str">
        <f t="shared" si="171"/>
        <v xml:space="preserve"> </v>
      </c>
    </row>
    <row r="515" spans="1:28" s="10" customFormat="1" ht="23.45" customHeight="1">
      <c r="A515" s="95"/>
      <c r="B515" s="100"/>
      <c r="C515" s="2"/>
      <c r="D515" s="100"/>
      <c r="E515" s="102"/>
      <c r="F515" s="102"/>
      <c r="G515" s="100"/>
      <c r="H515" s="100"/>
      <c r="I515" s="113"/>
      <c r="J515" s="114"/>
      <c r="K515" s="96">
        <v>1</v>
      </c>
      <c r="L515" s="96">
        <v>1</v>
      </c>
      <c r="M515" s="110">
        <f t="shared" si="163"/>
        <v>0</v>
      </c>
      <c r="N515" s="58">
        <f t="shared" si="164"/>
        <v>0</v>
      </c>
      <c r="O515" s="58">
        <f t="shared" si="165"/>
        <v>0</v>
      </c>
      <c r="P515" s="58">
        <f t="shared" si="166"/>
        <v>0</v>
      </c>
      <c r="Q515" s="58" t="str">
        <f>IF(C515=1,$D$858*K515*L515,IF(C515=2,$D$859*K515*L515,IF(C515=3,$D$860*K515*L515,IF(C515=4,0,IF(C515=5,$D$862*K515*L515,IF(C515=6,$D$863*K515*L515,IF(C515=7,$D$864*K515*L515,"Incorrect Code")))))))</f>
        <v>Incorrect Code</v>
      </c>
      <c r="R515" s="58">
        <f t="shared" si="167"/>
        <v>0</v>
      </c>
      <c r="S515" s="97">
        <f t="shared" si="168"/>
        <v>0</v>
      </c>
      <c r="T515" s="97">
        <v>0</v>
      </c>
      <c r="U515" s="98">
        <f t="shared" si="169"/>
        <v>0</v>
      </c>
      <c r="V515" s="97">
        <f>0.15*M515</f>
        <v>0</v>
      </c>
      <c r="W515" s="58">
        <f t="shared" si="172"/>
        <v>0</v>
      </c>
      <c r="X515" s="58">
        <f t="shared" si="170"/>
        <v>0</v>
      </c>
      <c r="Y515" s="99" t="e">
        <f t="shared" si="173"/>
        <v>#DIV/0!</v>
      </c>
      <c r="Z515" s="99" t="e">
        <f t="shared" si="174"/>
        <v>#DIV/0!</v>
      </c>
      <c r="AA515" s="2"/>
      <c r="AB515" s="109" t="str">
        <f t="shared" si="171"/>
        <v xml:space="preserve"> </v>
      </c>
    </row>
    <row r="516" spans="1:28" s="10" customFormat="1" ht="23.25" customHeight="1">
      <c r="A516" s="95"/>
      <c r="B516" s="100"/>
      <c r="C516" s="2"/>
      <c r="D516" s="100"/>
      <c r="E516" s="102"/>
      <c r="F516" s="102"/>
      <c r="G516" s="100"/>
      <c r="H516" s="100"/>
      <c r="I516" s="113"/>
      <c r="J516" s="114"/>
      <c r="K516" s="96">
        <v>1</v>
      </c>
      <c r="L516" s="96">
        <v>1</v>
      </c>
      <c r="M516" s="110">
        <f t="shared" si="163"/>
        <v>0</v>
      </c>
      <c r="N516" s="58">
        <f t="shared" si="164"/>
        <v>0</v>
      </c>
      <c r="O516" s="58">
        <f t="shared" si="165"/>
        <v>0</v>
      </c>
      <c r="P516" s="58">
        <f t="shared" si="166"/>
        <v>0</v>
      </c>
      <c r="Q516" s="58" t="str">
        <f>IF(C516=1,$D$858*K516*L516,IF(C516=2,$D$859*K516*L516,IF(C516=3,$D$860*K516*L516,IF(C516=4,0,IF(C516=5,$D$862*K516*L516,IF(C516=6,$D$863*K516*L516,IF(C516=7,$D$864*K516*L516,"Incorrect Code")))))))</f>
        <v>Incorrect Code</v>
      </c>
      <c r="R516" s="58">
        <f t="shared" si="167"/>
        <v>0</v>
      </c>
      <c r="S516" s="97">
        <f t="shared" si="168"/>
        <v>0</v>
      </c>
      <c r="T516" s="97">
        <v>0</v>
      </c>
      <c r="U516" s="98">
        <f t="shared" si="169"/>
        <v>0</v>
      </c>
      <c r="V516" s="97">
        <f>0.15*M516</f>
        <v>0</v>
      </c>
      <c r="W516" s="58">
        <f t="shared" si="172"/>
        <v>0</v>
      </c>
      <c r="X516" s="58">
        <f t="shared" si="170"/>
        <v>0</v>
      </c>
      <c r="Y516" s="99" t="e">
        <f t="shared" si="173"/>
        <v>#DIV/0!</v>
      </c>
      <c r="Z516" s="99" t="e">
        <f t="shared" si="174"/>
        <v>#DIV/0!</v>
      </c>
      <c r="AA516" s="2"/>
      <c r="AB516" s="109" t="str">
        <f t="shared" si="171"/>
        <v xml:space="preserve"> </v>
      </c>
    </row>
    <row r="517" spans="1:28" s="10" customFormat="1" ht="23.25" customHeight="1">
      <c r="A517" s="95"/>
      <c r="B517" s="100"/>
      <c r="C517" s="112"/>
      <c r="D517" s="100"/>
      <c r="E517" s="102"/>
      <c r="F517" s="102"/>
      <c r="G517" s="100"/>
      <c r="H517" s="100"/>
      <c r="I517" s="113"/>
      <c r="J517" s="114"/>
      <c r="K517" s="96">
        <v>1</v>
      </c>
      <c r="L517" s="96">
        <v>1</v>
      </c>
      <c r="M517" s="110">
        <f t="shared" si="163"/>
        <v>0</v>
      </c>
      <c r="N517" s="58">
        <f t="shared" si="164"/>
        <v>0</v>
      </c>
      <c r="O517" s="58">
        <f t="shared" si="165"/>
        <v>0</v>
      </c>
      <c r="P517" s="58">
        <f t="shared" si="166"/>
        <v>0</v>
      </c>
      <c r="Q517" s="58" t="str">
        <f>IF(C517=1,$D$858*K517*L517,IF(C517=2,$D$859*K517*L517,IF(C517=3,$D$860*K517*L517,IF(C517=4,0,IF(C517=5,$D$862*K517*L517,IF(C517=6,$D$863*K517*L517,IF(C517=7,$D$864*K517*L517,"Incorrect Code")))))))</f>
        <v>Incorrect Code</v>
      </c>
      <c r="R517" s="58">
        <f t="shared" si="167"/>
        <v>0</v>
      </c>
      <c r="S517" s="97">
        <f t="shared" si="168"/>
        <v>0</v>
      </c>
      <c r="T517" s="97">
        <v>0</v>
      </c>
      <c r="U517" s="98">
        <f t="shared" si="169"/>
        <v>0</v>
      </c>
      <c r="V517" s="97"/>
      <c r="W517" s="58">
        <f t="shared" si="172"/>
        <v>0</v>
      </c>
      <c r="X517" s="58">
        <f t="shared" si="170"/>
        <v>0</v>
      </c>
      <c r="Y517" s="99" t="e">
        <f t="shared" si="173"/>
        <v>#DIV/0!</v>
      </c>
      <c r="Z517" s="99" t="e">
        <f t="shared" si="174"/>
        <v>#DIV/0!</v>
      </c>
      <c r="AA517" s="2"/>
      <c r="AB517" s="109" t="str">
        <f t="shared" si="171"/>
        <v xml:space="preserve"> </v>
      </c>
    </row>
    <row r="518" spans="1:28" s="10" customFormat="1" ht="23.45" customHeight="1">
      <c r="A518" s="95"/>
      <c r="B518" s="100"/>
      <c r="C518" s="2"/>
      <c r="D518" s="100"/>
      <c r="E518" s="102"/>
      <c r="F518" s="102"/>
      <c r="G518" s="100"/>
      <c r="H518" s="100"/>
      <c r="I518" s="113"/>
      <c r="J518" s="114"/>
      <c r="K518" s="96">
        <v>1</v>
      </c>
      <c r="L518" s="96">
        <v>1</v>
      </c>
      <c r="M518" s="110">
        <f t="shared" si="163"/>
        <v>0</v>
      </c>
      <c r="N518" s="58">
        <f t="shared" si="164"/>
        <v>0</v>
      </c>
      <c r="O518" s="58">
        <f t="shared" si="165"/>
        <v>0</v>
      </c>
      <c r="P518" s="58">
        <f t="shared" si="166"/>
        <v>0</v>
      </c>
      <c r="Q518" s="58" t="str">
        <f>IF(C518=1,$D$858*K518*L518,IF(C518=2,$D$859*K518*L518,IF(C518=3,$D$860*K518*L518,IF(C518=4,0,IF(C518=5,$D$862*K518*L518,IF(C518=6,$D$863*K518*L518,IF(C518=7,$D$864*K518*L518,"Incorrect Code")))))))</f>
        <v>Incorrect Code</v>
      </c>
      <c r="R518" s="58">
        <f t="shared" si="167"/>
        <v>0</v>
      </c>
      <c r="S518" s="97">
        <f t="shared" si="168"/>
        <v>0</v>
      </c>
      <c r="T518" s="97">
        <v>0</v>
      </c>
      <c r="U518" s="98">
        <f t="shared" si="169"/>
        <v>0</v>
      </c>
      <c r="V518" s="97">
        <f>0.15*M518</f>
        <v>0</v>
      </c>
      <c r="W518" s="58">
        <f t="shared" si="172"/>
        <v>0</v>
      </c>
      <c r="X518" s="58">
        <f t="shared" si="170"/>
        <v>0</v>
      </c>
      <c r="Y518" s="99" t="e">
        <f t="shared" si="173"/>
        <v>#DIV/0!</v>
      </c>
      <c r="Z518" s="99" t="e">
        <f t="shared" si="174"/>
        <v>#DIV/0!</v>
      </c>
      <c r="AA518" s="2"/>
      <c r="AB518" s="109" t="str">
        <f t="shared" si="171"/>
        <v xml:space="preserve"> </v>
      </c>
    </row>
    <row r="519" spans="1:28" s="10" customFormat="1" ht="23.25" customHeight="1">
      <c r="A519" s="95"/>
      <c r="B519" s="100"/>
      <c r="C519" s="2"/>
      <c r="D519" s="100"/>
      <c r="E519" s="102"/>
      <c r="F519" s="102"/>
      <c r="G519" s="100"/>
      <c r="H519" s="100"/>
      <c r="I519" s="113"/>
      <c r="J519" s="114"/>
      <c r="K519" s="96">
        <v>1</v>
      </c>
      <c r="L519" s="96">
        <v>1</v>
      </c>
      <c r="M519" s="110">
        <f t="shared" si="163"/>
        <v>0</v>
      </c>
      <c r="N519" s="58">
        <f t="shared" si="164"/>
        <v>0</v>
      </c>
      <c r="O519" s="58">
        <f t="shared" si="165"/>
        <v>0</v>
      </c>
      <c r="P519" s="58">
        <f t="shared" si="166"/>
        <v>0</v>
      </c>
      <c r="Q519" s="58" t="str">
        <f>IF(C519=1,$D$858*K519*L519,IF(C519=2,$D$859*K519*L519,IF(C519=3,$D$860*K519*L519,IF(C519=4,0,IF(C519=5,$D$862*K519*L519,IF(C519=6,$D$863*K519*L519,IF(C519=7,$D$864*K519*L519,"Incorrect Code")))))))</f>
        <v>Incorrect Code</v>
      </c>
      <c r="R519" s="58">
        <f t="shared" si="167"/>
        <v>0</v>
      </c>
      <c r="S519" s="97">
        <f t="shared" si="168"/>
        <v>0</v>
      </c>
      <c r="T519" s="97">
        <v>0</v>
      </c>
      <c r="U519" s="98">
        <f t="shared" si="169"/>
        <v>0</v>
      </c>
      <c r="V519" s="97">
        <f>0.15*M519</f>
        <v>0</v>
      </c>
      <c r="W519" s="58">
        <f t="shared" si="172"/>
        <v>0</v>
      </c>
      <c r="X519" s="58">
        <f t="shared" si="170"/>
        <v>0</v>
      </c>
      <c r="Y519" s="99" t="e">
        <f t="shared" si="173"/>
        <v>#DIV/0!</v>
      </c>
      <c r="Z519" s="99" t="e">
        <f t="shared" si="174"/>
        <v>#DIV/0!</v>
      </c>
      <c r="AA519" s="2"/>
      <c r="AB519" s="109" t="str">
        <f t="shared" si="171"/>
        <v xml:space="preserve"> </v>
      </c>
    </row>
    <row r="520" spans="1:28" s="10" customFormat="1" ht="23.25" customHeight="1">
      <c r="A520" s="95"/>
      <c r="B520" s="100"/>
      <c r="C520" s="112"/>
      <c r="D520" s="100"/>
      <c r="E520" s="102"/>
      <c r="F520" s="102"/>
      <c r="G520" s="100"/>
      <c r="H520" s="100"/>
      <c r="I520" s="113"/>
      <c r="J520" s="114"/>
      <c r="K520" s="96">
        <v>1</v>
      </c>
      <c r="L520" s="96">
        <v>1</v>
      </c>
      <c r="M520" s="110">
        <f t="shared" si="163"/>
        <v>0</v>
      </c>
      <c r="N520" s="58">
        <f t="shared" si="164"/>
        <v>0</v>
      </c>
      <c r="O520" s="58">
        <f t="shared" si="165"/>
        <v>0</v>
      </c>
      <c r="P520" s="58">
        <f t="shared" si="166"/>
        <v>0</v>
      </c>
      <c r="Q520" s="58" t="str">
        <f>IF(C520=1,$D$858*K520*L520,IF(C520=2,$D$859*K520*L520,IF(C520=3,$D$860*K520*L520,IF(C520=4,0,IF(C520=5,$D$862*K520*L520,IF(C520=6,$D$863*K520*L520,IF(C520=7,$D$864*K520*L520,"Incorrect Code")))))))</f>
        <v>Incorrect Code</v>
      </c>
      <c r="R520" s="58">
        <f t="shared" si="167"/>
        <v>0</v>
      </c>
      <c r="S520" s="97">
        <f t="shared" si="168"/>
        <v>0</v>
      </c>
      <c r="T520" s="97">
        <v>0</v>
      </c>
      <c r="U520" s="98">
        <f t="shared" si="169"/>
        <v>0</v>
      </c>
      <c r="V520" s="97">
        <f t="shared" ref="V520:V525" si="177">0.15*M520</f>
        <v>0</v>
      </c>
      <c r="W520" s="58">
        <f t="shared" si="172"/>
        <v>0</v>
      </c>
      <c r="X520" s="58">
        <f t="shared" si="170"/>
        <v>0</v>
      </c>
      <c r="Y520" s="99" t="e">
        <f t="shared" si="173"/>
        <v>#DIV/0!</v>
      </c>
      <c r="Z520" s="99" t="e">
        <f t="shared" si="174"/>
        <v>#DIV/0!</v>
      </c>
      <c r="AA520" s="2"/>
      <c r="AB520" s="109" t="str">
        <f t="shared" si="171"/>
        <v xml:space="preserve"> </v>
      </c>
    </row>
    <row r="521" spans="1:28" s="10" customFormat="1" ht="23.25" customHeight="1">
      <c r="A521" s="95"/>
      <c r="B521" s="100"/>
      <c r="C521" s="2"/>
      <c r="D521" s="100"/>
      <c r="E521" s="102"/>
      <c r="F521" s="102"/>
      <c r="G521" s="100"/>
      <c r="H521" s="100"/>
      <c r="I521" s="113"/>
      <c r="J521" s="114"/>
      <c r="K521" s="96">
        <v>1</v>
      </c>
      <c r="L521" s="96">
        <v>1</v>
      </c>
      <c r="M521" s="110">
        <f t="shared" si="163"/>
        <v>0</v>
      </c>
      <c r="N521" s="58">
        <f t="shared" si="164"/>
        <v>0</v>
      </c>
      <c r="O521" s="58">
        <f t="shared" si="165"/>
        <v>0</v>
      </c>
      <c r="P521" s="58">
        <f t="shared" si="166"/>
        <v>0</v>
      </c>
      <c r="Q521" s="58" t="str">
        <f>IF(C521=1,$D$858*K521*L521,IF(C521=2,$D$859*K521*L521,IF(C521=3,$D$860*K521*L521,IF(C521=4,0,IF(C521=5,$D$862*K521*L521,IF(C521=6,$D$863*K521*L521,IF(C521=7,$D$864*K521*L521,"Incorrect Code")))))))</f>
        <v>Incorrect Code</v>
      </c>
      <c r="R521" s="58">
        <f t="shared" si="167"/>
        <v>0</v>
      </c>
      <c r="S521" s="97">
        <f t="shared" si="168"/>
        <v>0</v>
      </c>
      <c r="T521" s="97">
        <v>0</v>
      </c>
      <c r="U521" s="98">
        <f t="shared" si="169"/>
        <v>0</v>
      </c>
      <c r="V521" s="97"/>
      <c r="W521" s="58">
        <f t="shared" si="172"/>
        <v>0</v>
      </c>
      <c r="X521" s="58">
        <f t="shared" si="170"/>
        <v>0</v>
      </c>
      <c r="Y521" s="99" t="e">
        <f t="shared" si="173"/>
        <v>#DIV/0!</v>
      </c>
      <c r="Z521" s="99" t="e">
        <f t="shared" si="174"/>
        <v>#DIV/0!</v>
      </c>
      <c r="AA521" s="2"/>
      <c r="AB521" s="109" t="str">
        <f t="shared" si="171"/>
        <v xml:space="preserve"> </v>
      </c>
    </row>
    <row r="522" spans="1:28" s="10" customFormat="1" ht="23.45" customHeight="1">
      <c r="A522" s="95"/>
      <c r="B522" s="100"/>
      <c r="C522" s="2"/>
      <c r="D522" s="100"/>
      <c r="E522" s="102"/>
      <c r="F522" s="102"/>
      <c r="G522" s="100"/>
      <c r="H522" s="100"/>
      <c r="I522" s="113"/>
      <c r="J522" s="114"/>
      <c r="K522" s="96">
        <v>1</v>
      </c>
      <c r="L522" s="96">
        <v>1</v>
      </c>
      <c r="M522" s="110">
        <f t="shared" si="163"/>
        <v>0</v>
      </c>
      <c r="N522" s="58">
        <f t="shared" si="164"/>
        <v>0</v>
      </c>
      <c r="O522" s="58">
        <f t="shared" si="165"/>
        <v>0</v>
      </c>
      <c r="P522" s="58">
        <f t="shared" si="166"/>
        <v>0</v>
      </c>
      <c r="Q522" s="58" t="str">
        <f>IF(C522=1,$D$858*K522*L522,IF(C522=2,$D$859*K522*L522,IF(C522=3,$D$860*K522*L522,IF(C522=4,0,IF(C522=5,$D$862*K522*L522,IF(C522=6,$D$863*K522*L522,IF(C522=7,$D$864*K522*L522,"Incorrect Code")))))))</f>
        <v>Incorrect Code</v>
      </c>
      <c r="R522" s="58">
        <f t="shared" si="167"/>
        <v>0</v>
      </c>
      <c r="S522" s="97">
        <f t="shared" si="168"/>
        <v>0</v>
      </c>
      <c r="T522" s="97">
        <v>0</v>
      </c>
      <c r="U522" s="98">
        <f t="shared" si="169"/>
        <v>0</v>
      </c>
      <c r="V522" s="97"/>
      <c r="W522" s="58">
        <f t="shared" si="172"/>
        <v>0</v>
      </c>
      <c r="X522" s="58">
        <f t="shared" si="170"/>
        <v>0</v>
      </c>
      <c r="Y522" s="99" t="e">
        <f t="shared" si="173"/>
        <v>#DIV/0!</v>
      </c>
      <c r="Z522" s="99" t="e">
        <f t="shared" si="174"/>
        <v>#DIV/0!</v>
      </c>
      <c r="AA522" s="2"/>
      <c r="AB522" s="109" t="str">
        <f t="shared" si="171"/>
        <v xml:space="preserve"> </v>
      </c>
    </row>
    <row r="523" spans="1:28" s="10" customFormat="1" ht="23.25" customHeight="1">
      <c r="A523" s="95"/>
      <c r="B523" s="100"/>
      <c r="C523" s="112"/>
      <c r="D523" s="100"/>
      <c r="E523" s="102"/>
      <c r="F523" s="102"/>
      <c r="G523" s="100"/>
      <c r="H523" s="100"/>
      <c r="I523" s="113"/>
      <c r="J523" s="114"/>
      <c r="K523" s="96">
        <v>1</v>
      </c>
      <c r="L523" s="96">
        <v>1</v>
      </c>
      <c r="M523" s="110">
        <f t="shared" si="163"/>
        <v>0</v>
      </c>
      <c r="N523" s="58">
        <f t="shared" si="164"/>
        <v>0</v>
      </c>
      <c r="O523" s="58">
        <f t="shared" si="165"/>
        <v>0</v>
      </c>
      <c r="P523" s="58">
        <f t="shared" si="166"/>
        <v>0</v>
      </c>
      <c r="Q523" s="58" t="str">
        <f>IF(C523=1,$D$858*K523*L523,IF(C523=2,$D$859*K523*L523,IF(C523=3,$D$860*K523*L523,IF(C523=4,0,IF(C523=5,$D$862*K523*L523,IF(C523=6,$D$863*K523*L523,IF(C523=7,$D$864*K523*L523,"Incorrect Code")))))))</f>
        <v>Incorrect Code</v>
      </c>
      <c r="R523" s="58">
        <f t="shared" si="167"/>
        <v>0</v>
      </c>
      <c r="S523" s="97">
        <f t="shared" si="168"/>
        <v>0</v>
      </c>
      <c r="T523" s="97">
        <v>0</v>
      </c>
      <c r="U523" s="98">
        <f t="shared" si="169"/>
        <v>0</v>
      </c>
      <c r="V523" s="97"/>
      <c r="W523" s="58">
        <f t="shared" si="172"/>
        <v>0</v>
      </c>
      <c r="X523" s="58">
        <f t="shared" si="170"/>
        <v>0</v>
      </c>
      <c r="Y523" s="99" t="e">
        <f t="shared" si="173"/>
        <v>#DIV/0!</v>
      </c>
      <c r="Z523" s="99" t="e">
        <f t="shared" si="174"/>
        <v>#DIV/0!</v>
      </c>
      <c r="AA523" s="2"/>
      <c r="AB523" s="109" t="str">
        <f t="shared" si="171"/>
        <v xml:space="preserve"> </v>
      </c>
    </row>
    <row r="524" spans="1:28" s="10" customFormat="1" ht="23.45" customHeight="1">
      <c r="A524" s="95"/>
      <c r="B524" s="100"/>
      <c r="C524" s="2"/>
      <c r="D524" s="100"/>
      <c r="E524" s="102"/>
      <c r="F524" s="102"/>
      <c r="G524" s="100"/>
      <c r="H524" s="100"/>
      <c r="I524" s="113"/>
      <c r="J524" s="114"/>
      <c r="K524" s="96">
        <v>1</v>
      </c>
      <c r="L524" s="96">
        <v>1</v>
      </c>
      <c r="M524" s="110">
        <f t="shared" si="163"/>
        <v>0</v>
      </c>
      <c r="N524" s="58">
        <f t="shared" si="164"/>
        <v>0</v>
      </c>
      <c r="O524" s="58">
        <f t="shared" si="165"/>
        <v>0</v>
      </c>
      <c r="P524" s="58">
        <f t="shared" si="166"/>
        <v>0</v>
      </c>
      <c r="Q524" s="58" t="str">
        <f>IF(C524=1,$D$858*K524*L524,IF(C524=2,$D$859*K524*L524,IF(C524=3,$D$860*K524*L524,IF(C524=4,0,IF(C524=5,$D$862*K524*L524,IF(C524=6,$D$863*K524*L524,IF(C524=7,$D$864*K524*L524,"Incorrect Code")))))))</f>
        <v>Incorrect Code</v>
      </c>
      <c r="R524" s="58">
        <f t="shared" si="167"/>
        <v>0</v>
      </c>
      <c r="S524" s="97">
        <f t="shared" si="168"/>
        <v>0</v>
      </c>
      <c r="T524" s="97">
        <v>0</v>
      </c>
      <c r="U524" s="98">
        <f t="shared" si="169"/>
        <v>0</v>
      </c>
      <c r="V524" s="97">
        <f>0.15*M524</f>
        <v>0</v>
      </c>
      <c r="W524" s="58">
        <f t="shared" si="172"/>
        <v>0</v>
      </c>
      <c r="X524" s="58">
        <f t="shared" si="170"/>
        <v>0</v>
      </c>
      <c r="Y524" s="99" t="e">
        <f t="shared" si="173"/>
        <v>#DIV/0!</v>
      </c>
      <c r="Z524" s="99" t="e">
        <f t="shared" si="174"/>
        <v>#DIV/0!</v>
      </c>
      <c r="AA524" s="2"/>
      <c r="AB524" s="109" t="str">
        <f t="shared" si="171"/>
        <v xml:space="preserve"> </v>
      </c>
    </row>
    <row r="525" spans="1:28" s="10" customFormat="1" ht="23.25" customHeight="1">
      <c r="A525" s="95"/>
      <c r="B525" s="100"/>
      <c r="C525" s="2"/>
      <c r="D525" s="100"/>
      <c r="E525" s="102"/>
      <c r="F525" s="102"/>
      <c r="G525" s="100"/>
      <c r="H525" s="100"/>
      <c r="I525" s="113"/>
      <c r="J525" s="114"/>
      <c r="K525" s="96">
        <v>1</v>
      </c>
      <c r="L525" s="96">
        <v>1</v>
      </c>
      <c r="M525" s="110">
        <f t="shared" si="163"/>
        <v>0</v>
      </c>
      <c r="N525" s="58">
        <f t="shared" si="164"/>
        <v>0</v>
      </c>
      <c r="O525" s="58">
        <f t="shared" si="165"/>
        <v>0</v>
      </c>
      <c r="P525" s="58">
        <f t="shared" si="166"/>
        <v>0</v>
      </c>
      <c r="Q525" s="58" t="str">
        <f>IF(C525=1,$D$858*K525*L525,IF(C525=2,$D$859*K525*L525,IF(C525=3,$D$860*K525*L525,IF(C525=4,0,IF(C525=5,$D$862*K525*L525,IF(C525=6,$D$863*K525*L525,IF(C525=7,$D$864*K525*L525,"Incorrect Code")))))))</f>
        <v>Incorrect Code</v>
      </c>
      <c r="R525" s="58">
        <f t="shared" si="167"/>
        <v>0</v>
      </c>
      <c r="S525" s="97">
        <f t="shared" si="168"/>
        <v>0</v>
      </c>
      <c r="T525" s="97">
        <v>0</v>
      </c>
      <c r="U525" s="98">
        <f t="shared" si="169"/>
        <v>0</v>
      </c>
      <c r="V525" s="97">
        <f>0.15*M525</f>
        <v>0</v>
      </c>
      <c r="W525" s="58">
        <f t="shared" si="172"/>
        <v>0</v>
      </c>
      <c r="X525" s="58">
        <f t="shared" si="170"/>
        <v>0</v>
      </c>
      <c r="Y525" s="99" t="e">
        <f t="shared" si="173"/>
        <v>#DIV/0!</v>
      </c>
      <c r="Z525" s="99" t="e">
        <f t="shared" si="174"/>
        <v>#DIV/0!</v>
      </c>
      <c r="AA525" s="2"/>
      <c r="AB525" s="109" t="str">
        <f t="shared" si="171"/>
        <v xml:space="preserve"> </v>
      </c>
    </row>
    <row r="526" spans="1:28" s="10" customFormat="1" ht="23.25" customHeight="1">
      <c r="A526" s="95"/>
      <c r="B526" s="100"/>
      <c r="C526" s="112"/>
      <c r="D526" s="100"/>
      <c r="E526" s="102"/>
      <c r="F526" s="102"/>
      <c r="G526" s="100"/>
      <c r="H526" s="100"/>
      <c r="I526" s="113"/>
      <c r="J526" s="114"/>
      <c r="K526" s="96">
        <v>1</v>
      </c>
      <c r="L526" s="96">
        <v>1</v>
      </c>
      <c r="M526" s="110">
        <f t="shared" si="163"/>
        <v>0</v>
      </c>
      <c r="N526" s="58">
        <f t="shared" si="164"/>
        <v>0</v>
      </c>
      <c r="O526" s="58">
        <f t="shared" si="165"/>
        <v>0</v>
      </c>
      <c r="P526" s="58">
        <f t="shared" si="166"/>
        <v>0</v>
      </c>
      <c r="Q526" s="58" t="str">
        <f>IF(C526=1,$D$858*K526*L526,IF(C526=2,$D$859*K526*L526,IF(C526=3,$D$860*K526*L526,IF(C526=4,0,IF(C526=5,$D$862*K526*L526,IF(C526=6,$D$863*K526*L526,IF(C526=7,$D$864*K526*L526,"Incorrect Code")))))))</f>
        <v>Incorrect Code</v>
      </c>
      <c r="R526" s="58">
        <f t="shared" si="167"/>
        <v>0</v>
      </c>
      <c r="S526" s="97">
        <f t="shared" si="168"/>
        <v>0</v>
      </c>
      <c r="T526" s="97">
        <v>0</v>
      </c>
      <c r="U526" s="98">
        <f t="shared" si="169"/>
        <v>0</v>
      </c>
      <c r="V526" s="97"/>
      <c r="W526" s="58">
        <f t="shared" si="172"/>
        <v>0</v>
      </c>
      <c r="X526" s="58">
        <f t="shared" si="170"/>
        <v>0</v>
      </c>
      <c r="Y526" s="99" t="e">
        <f t="shared" si="173"/>
        <v>#DIV/0!</v>
      </c>
      <c r="Z526" s="99" t="e">
        <f t="shared" si="174"/>
        <v>#DIV/0!</v>
      </c>
      <c r="AA526" s="2"/>
      <c r="AB526" s="109" t="str">
        <f t="shared" si="171"/>
        <v xml:space="preserve"> </v>
      </c>
    </row>
    <row r="527" spans="1:28" s="10" customFormat="1" ht="23.45" customHeight="1">
      <c r="A527" s="95"/>
      <c r="B527" s="100"/>
      <c r="C527" s="2"/>
      <c r="D527" s="100"/>
      <c r="E527" s="102"/>
      <c r="F527" s="102"/>
      <c r="G527" s="100"/>
      <c r="H527" s="100"/>
      <c r="I527" s="113"/>
      <c r="J527" s="114"/>
      <c r="K527" s="96">
        <v>1</v>
      </c>
      <c r="L527" s="96">
        <v>1</v>
      </c>
      <c r="M527" s="110">
        <f t="shared" si="163"/>
        <v>0</v>
      </c>
      <c r="N527" s="58">
        <f t="shared" si="164"/>
        <v>0</v>
      </c>
      <c r="O527" s="58">
        <f t="shared" si="165"/>
        <v>0</v>
      </c>
      <c r="P527" s="58">
        <f t="shared" si="166"/>
        <v>0</v>
      </c>
      <c r="Q527" s="58" t="str">
        <f>IF(C527=1,$D$858*K527*L527,IF(C527=2,$D$859*K527*L527,IF(C527=3,$D$860*K527*L527,IF(C527=4,0,IF(C527=5,$D$862*K527*L527,IF(C527=6,$D$863*K527*L527,IF(C527=7,$D$864*K527*L527,"Incorrect Code")))))))</f>
        <v>Incorrect Code</v>
      </c>
      <c r="R527" s="58">
        <f t="shared" si="167"/>
        <v>0</v>
      </c>
      <c r="S527" s="97">
        <f t="shared" si="168"/>
        <v>0</v>
      </c>
      <c r="T527" s="97">
        <v>0</v>
      </c>
      <c r="U527" s="98">
        <f t="shared" si="169"/>
        <v>0</v>
      </c>
      <c r="V527" s="97">
        <f>0.15*M527</f>
        <v>0</v>
      </c>
      <c r="W527" s="58">
        <f t="shared" si="172"/>
        <v>0</v>
      </c>
      <c r="X527" s="58">
        <f t="shared" si="170"/>
        <v>0</v>
      </c>
      <c r="Y527" s="99" t="e">
        <f t="shared" si="173"/>
        <v>#DIV/0!</v>
      </c>
      <c r="Z527" s="99" t="e">
        <f t="shared" si="174"/>
        <v>#DIV/0!</v>
      </c>
      <c r="AA527" s="2"/>
      <c r="AB527" s="109" t="str">
        <f t="shared" si="171"/>
        <v xml:space="preserve"> </v>
      </c>
    </row>
    <row r="528" spans="1:28" s="10" customFormat="1" ht="23.25" customHeight="1">
      <c r="A528" s="95"/>
      <c r="B528" s="100"/>
      <c r="C528" s="2"/>
      <c r="D528" s="100"/>
      <c r="E528" s="102"/>
      <c r="F528" s="102"/>
      <c r="G528" s="100"/>
      <c r="H528" s="100"/>
      <c r="I528" s="113"/>
      <c r="J528" s="114"/>
      <c r="K528" s="96">
        <v>1</v>
      </c>
      <c r="L528" s="96">
        <v>1</v>
      </c>
      <c r="M528" s="110">
        <f t="shared" si="163"/>
        <v>0</v>
      </c>
      <c r="N528" s="58">
        <f t="shared" si="164"/>
        <v>0</v>
      </c>
      <c r="O528" s="58">
        <f t="shared" si="165"/>
        <v>0</v>
      </c>
      <c r="P528" s="58">
        <f t="shared" si="166"/>
        <v>0</v>
      </c>
      <c r="Q528" s="58" t="str">
        <f>IF(C528=1,$D$858*K528*L528,IF(C528=2,$D$859*K528*L528,IF(C528=3,$D$860*K528*L528,IF(C528=4,0,IF(C528=5,$D$862*K528*L528,IF(C528=6,$D$863*K528*L528,IF(C528=7,$D$864*K528*L528,"Incorrect Code")))))))</f>
        <v>Incorrect Code</v>
      </c>
      <c r="R528" s="58">
        <f t="shared" si="167"/>
        <v>0</v>
      </c>
      <c r="S528" s="97">
        <f t="shared" si="168"/>
        <v>0</v>
      </c>
      <c r="T528" s="97">
        <v>0</v>
      </c>
      <c r="U528" s="98">
        <f t="shared" si="169"/>
        <v>0</v>
      </c>
      <c r="V528" s="97">
        <f>0.15*M528</f>
        <v>0</v>
      </c>
      <c r="W528" s="58">
        <f t="shared" si="172"/>
        <v>0</v>
      </c>
      <c r="X528" s="58">
        <f t="shared" si="170"/>
        <v>0</v>
      </c>
      <c r="Y528" s="99" t="e">
        <f t="shared" si="173"/>
        <v>#DIV/0!</v>
      </c>
      <c r="Z528" s="99" t="e">
        <f t="shared" si="174"/>
        <v>#DIV/0!</v>
      </c>
      <c r="AA528" s="2"/>
      <c r="AB528" s="109" t="str">
        <f t="shared" si="171"/>
        <v xml:space="preserve"> </v>
      </c>
    </row>
    <row r="529" spans="1:28" s="10" customFormat="1" ht="23.25" customHeight="1">
      <c r="A529" s="95"/>
      <c r="B529" s="100"/>
      <c r="C529" s="112"/>
      <c r="D529" s="100"/>
      <c r="E529" s="102"/>
      <c r="F529" s="102"/>
      <c r="G529" s="100"/>
      <c r="H529" s="100"/>
      <c r="I529" s="113"/>
      <c r="J529" s="114"/>
      <c r="K529" s="96">
        <v>1</v>
      </c>
      <c r="L529" s="96">
        <v>1</v>
      </c>
      <c r="M529" s="110">
        <f t="shared" si="163"/>
        <v>0</v>
      </c>
      <c r="N529" s="58">
        <f t="shared" si="164"/>
        <v>0</v>
      </c>
      <c r="O529" s="58">
        <f t="shared" si="165"/>
        <v>0</v>
      </c>
      <c r="P529" s="58">
        <f t="shared" si="166"/>
        <v>0</v>
      </c>
      <c r="Q529" s="58" t="str">
        <f>IF(C529=1,$D$858*K529*L529,IF(C529=2,$D$859*K529*L529,IF(C529=3,$D$860*K529*L529,IF(C529=4,0,IF(C529=5,$D$862*K529*L529,IF(C529=6,$D$863*K529*L529,IF(C529=7,$D$864*K529*L529,"Incorrect Code")))))))</f>
        <v>Incorrect Code</v>
      </c>
      <c r="R529" s="58">
        <f t="shared" si="167"/>
        <v>0</v>
      </c>
      <c r="S529" s="97">
        <f t="shared" si="168"/>
        <v>0</v>
      </c>
      <c r="T529" s="97">
        <v>0</v>
      </c>
      <c r="U529" s="98">
        <f t="shared" si="169"/>
        <v>0</v>
      </c>
      <c r="V529" s="97">
        <f t="shared" ref="V529:V534" si="178">0.15*M529</f>
        <v>0</v>
      </c>
      <c r="W529" s="58">
        <f t="shared" si="172"/>
        <v>0</v>
      </c>
      <c r="X529" s="58">
        <f t="shared" si="170"/>
        <v>0</v>
      </c>
      <c r="Y529" s="99" t="e">
        <f t="shared" si="173"/>
        <v>#DIV/0!</v>
      </c>
      <c r="Z529" s="99" t="e">
        <f t="shared" si="174"/>
        <v>#DIV/0!</v>
      </c>
      <c r="AA529" s="2"/>
      <c r="AB529" s="109" t="str">
        <f t="shared" si="171"/>
        <v xml:space="preserve"> </v>
      </c>
    </row>
    <row r="530" spans="1:28" s="10" customFormat="1" ht="23.25" customHeight="1">
      <c r="A530" s="95"/>
      <c r="B530" s="100"/>
      <c r="C530" s="2"/>
      <c r="D530" s="100"/>
      <c r="E530" s="102"/>
      <c r="F530" s="102"/>
      <c r="G530" s="100"/>
      <c r="H530" s="100"/>
      <c r="I530" s="113"/>
      <c r="J530" s="114"/>
      <c r="K530" s="96">
        <v>1</v>
      </c>
      <c r="L530" s="96">
        <v>1</v>
      </c>
      <c r="M530" s="110">
        <f t="shared" si="163"/>
        <v>0</v>
      </c>
      <c r="N530" s="58">
        <f t="shared" si="164"/>
        <v>0</v>
      </c>
      <c r="O530" s="58">
        <f t="shared" si="165"/>
        <v>0</v>
      </c>
      <c r="P530" s="58">
        <f t="shared" si="166"/>
        <v>0</v>
      </c>
      <c r="Q530" s="58" t="str">
        <f>IF(C530=1,$D$858*K530*L530,IF(C530=2,$D$859*K530*L530,IF(C530=3,$D$860*K530*L530,IF(C530=4,0,IF(C530=5,$D$862*K530*L530,IF(C530=6,$D$863*K530*L530,IF(C530=7,$D$864*K530*L530,"Incorrect Code")))))))</f>
        <v>Incorrect Code</v>
      </c>
      <c r="R530" s="58">
        <f t="shared" si="167"/>
        <v>0</v>
      </c>
      <c r="S530" s="97">
        <f t="shared" si="168"/>
        <v>0</v>
      </c>
      <c r="T530" s="97">
        <v>0</v>
      </c>
      <c r="U530" s="98">
        <f t="shared" si="169"/>
        <v>0</v>
      </c>
      <c r="V530" s="97"/>
      <c r="W530" s="58">
        <f t="shared" si="172"/>
        <v>0</v>
      </c>
      <c r="X530" s="58">
        <f t="shared" si="170"/>
        <v>0</v>
      </c>
      <c r="Y530" s="99" t="e">
        <f t="shared" si="173"/>
        <v>#DIV/0!</v>
      </c>
      <c r="Z530" s="99" t="e">
        <f t="shared" si="174"/>
        <v>#DIV/0!</v>
      </c>
      <c r="AA530" s="2"/>
      <c r="AB530" s="109" t="str">
        <f t="shared" si="171"/>
        <v xml:space="preserve"> </v>
      </c>
    </row>
    <row r="531" spans="1:28" s="10" customFormat="1" ht="23.45" customHeight="1">
      <c r="A531" s="95"/>
      <c r="B531" s="100"/>
      <c r="C531" s="2"/>
      <c r="D531" s="100"/>
      <c r="E531" s="102"/>
      <c r="F531" s="102"/>
      <c r="G531" s="100"/>
      <c r="H531" s="100"/>
      <c r="I531" s="113"/>
      <c r="J531" s="114"/>
      <c r="K531" s="96">
        <v>1</v>
      </c>
      <c r="L531" s="96">
        <v>1</v>
      </c>
      <c r="M531" s="110">
        <f t="shared" si="163"/>
        <v>0</v>
      </c>
      <c r="N531" s="58">
        <f t="shared" si="164"/>
        <v>0</v>
      </c>
      <c r="O531" s="58">
        <f t="shared" si="165"/>
        <v>0</v>
      </c>
      <c r="P531" s="58">
        <f t="shared" si="166"/>
        <v>0</v>
      </c>
      <c r="Q531" s="58" t="str">
        <f>IF(C531=1,$D$858*K531*L531,IF(C531=2,$D$859*K531*L531,IF(C531=3,$D$860*K531*L531,IF(C531=4,0,IF(C531=5,$D$862*K531*L531,IF(C531=6,$D$863*K531*L531,IF(C531=7,$D$864*K531*L531,"Incorrect Code")))))))</f>
        <v>Incorrect Code</v>
      </c>
      <c r="R531" s="58">
        <f t="shared" si="167"/>
        <v>0</v>
      </c>
      <c r="S531" s="97">
        <f t="shared" si="168"/>
        <v>0</v>
      </c>
      <c r="T531" s="97">
        <v>0</v>
      </c>
      <c r="U531" s="98">
        <f t="shared" si="169"/>
        <v>0</v>
      </c>
      <c r="V531" s="97"/>
      <c r="W531" s="58">
        <f t="shared" si="172"/>
        <v>0</v>
      </c>
      <c r="X531" s="58">
        <f t="shared" si="170"/>
        <v>0</v>
      </c>
      <c r="Y531" s="99" t="e">
        <f t="shared" si="173"/>
        <v>#DIV/0!</v>
      </c>
      <c r="Z531" s="99" t="e">
        <f t="shared" si="174"/>
        <v>#DIV/0!</v>
      </c>
      <c r="AA531" s="2"/>
      <c r="AB531" s="109" t="str">
        <f t="shared" si="171"/>
        <v xml:space="preserve"> </v>
      </c>
    </row>
    <row r="532" spans="1:28" s="10" customFormat="1" ht="23.25" customHeight="1">
      <c r="A532" s="95"/>
      <c r="B532" s="100"/>
      <c r="C532" s="112"/>
      <c r="D532" s="100"/>
      <c r="E532" s="102"/>
      <c r="F532" s="102"/>
      <c r="G532" s="100"/>
      <c r="H532" s="100"/>
      <c r="I532" s="113"/>
      <c r="J532" s="114"/>
      <c r="K532" s="96">
        <v>1</v>
      </c>
      <c r="L532" s="96">
        <v>1</v>
      </c>
      <c r="M532" s="110">
        <f t="shared" si="163"/>
        <v>0</v>
      </c>
      <c r="N532" s="58">
        <f t="shared" si="164"/>
        <v>0</v>
      </c>
      <c r="O532" s="58">
        <f t="shared" si="165"/>
        <v>0</v>
      </c>
      <c r="P532" s="58">
        <f t="shared" si="166"/>
        <v>0</v>
      </c>
      <c r="Q532" s="58" t="str">
        <f>IF(C532=1,$D$858*K532*L532,IF(C532=2,$D$859*K532*L532,IF(C532=3,$D$860*K532*L532,IF(C532=4,0,IF(C532=5,$D$862*K532*L532,IF(C532=6,$D$863*K532*L532,IF(C532=7,$D$864*K532*L532,"Incorrect Code")))))))</f>
        <v>Incorrect Code</v>
      </c>
      <c r="R532" s="58">
        <f t="shared" si="167"/>
        <v>0</v>
      </c>
      <c r="S532" s="97">
        <f t="shared" si="168"/>
        <v>0</v>
      </c>
      <c r="T532" s="97">
        <v>0</v>
      </c>
      <c r="U532" s="98">
        <f t="shared" si="169"/>
        <v>0</v>
      </c>
      <c r="V532" s="97"/>
      <c r="W532" s="58">
        <f t="shared" si="172"/>
        <v>0</v>
      </c>
      <c r="X532" s="58">
        <f t="shared" si="170"/>
        <v>0</v>
      </c>
      <c r="Y532" s="99" t="e">
        <f t="shared" si="173"/>
        <v>#DIV/0!</v>
      </c>
      <c r="Z532" s="99" t="e">
        <f t="shared" si="174"/>
        <v>#DIV/0!</v>
      </c>
      <c r="AA532" s="2"/>
      <c r="AB532" s="109" t="str">
        <f t="shared" si="171"/>
        <v xml:space="preserve"> </v>
      </c>
    </row>
    <row r="533" spans="1:28" s="10" customFormat="1" ht="23.45" customHeight="1">
      <c r="A533" s="95"/>
      <c r="B533" s="100"/>
      <c r="C533" s="2"/>
      <c r="D533" s="100"/>
      <c r="E533" s="102"/>
      <c r="F533" s="102"/>
      <c r="G533" s="100"/>
      <c r="H533" s="100"/>
      <c r="I533" s="113"/>
      <c r="J533" s="114"/>
      <c r="K533" s="96">
        <v>1</v>
      </c>
      <c r="L533" s="96">
        <v>1</v>
      </c>
      <c r="M533" s="110">
        <f t="shared" si="163"/>
        <v>0</v>
      </c>
      <c r="N533" s="58">
        <f t="shared" si="164"/>
        <v>0</v>
      </c>
      <c r="O533" s="58">
        <f t="shared" si="165"/>
        <v>0</v>
      </c>
      <c r="P533" s="58">
        <f t="shared" si="166"/>
        <v>0</v>
      </c>
      <c r="Q533" s="58" t="str">
        <f>IF(C533=1,$D$858*K533*L533,IF(C533=2,$D$859*K533*L533,IF(C533=3,$D$860*K533*L533,IF(C533=4,0,IF(C533=5,$D$862*K533*L533,IF(C533=6,$D$863*K533*L533,IF(C533=7,$D$864*K533*L533,"Incorrect Code")))))))</f>
        <v>Incorrect Code</v>
      </c>
      <c r="R533" s="58">
        <f t="shared" si="167"/>
        <v>0</v>
      </c>
      <c r="S533" s="97">
        <f t="shared" si="168"/>
        <v>0</v>
      </c>
      <c r="T533" s="97">
        <v>0</v>
      </c>
      <c r="U533" s="98">
        <f t="shared" si="169"/>
        <v>0</v>
      </c>
      <c r="V533" s="97">
        <f>0.15*M533</f>
        <v>0</v>
      </c>
      <c r="W533" s="58">
        <f t="shared" si="172"/>
        <v>0</v>
      </c>
      <c r="X533" s="58">
        <f t="shared" si="170"/>
        <v>0</v>
      </c>
      <c r="Y533" s="99" t="e">
        <f t="shared" si="173"/>
        <v>#DIV/0!</v>
      </c>
      <c r="Z533" s="99" t="e">
        <f t="shared" si="174"/>
        <v>#DIV/0!</v>
      </c>
      <c r="AA533" s="2"/>
      <c r="AB533" s="109" t="str">
        <f t="shared" si="171"/>
        <v xml:space="preserve"> </v>
      </c>
    </row>
    <row r="534" spans="1:28" s="10" customFormat="1" ht="23.25" customHeight="1">
      <c r="A534" s="95"/>
      <c r="B534" s="100"/>
      <c r="C534" s="2"/>
      <c r="D534" s="100"/>
      <c r="E534" s="102"/>
      <c r="F534" s="102"/>
      <c r="G534" s="100"/>
      <c r="H534" s="100"/>
      <c r="I534" s="113"/>
      <c r="J534" s="114"/>
      <c r="K534" s="96">
        <v>1</v>
      </c>
      <c r="L534" s="96">
        <v>1</v>
      </c>
      <c r="M534" s="110">
        <f t="shared" si="163"/>
        <v>0</v>
      </c>
      <c r="N534" s="58">
        <f t="shared" si="164"/>
        <v>0</v>
      </c>
      <c r="O534" s="58">
        <f t="shared" si="165"/>
        <v>0</v>
      </c>
      <c r="P534" s="58">
        <f t="shared" si="166"/>
        <v>0</v>
      </c>
      <c r="Q534" s="58" t="str">
        <f>IF(C534=1,$D$858*K534*L534,IF(C534=2,$D$859*K534*L534,IF(C534=3,$D$860*K534*L534,IF(C534=4,0,IF(C534=5,$D$862*K534*L534,IF(C534=6,$D$863*K534*L534,IF(C534=7,$D$864*K534*L534,"Incorrect Code")))))))</f>
        <v>Incorrect Code</v>
      </c>
      <c r="R534" s="58">
        <f t="shared" si="167"/>
        <v>0</v>
      </c>
      <c r="S534" s="97">
        <f t="shared" si="168"/>
        <v>0</v>
      </c>
      <c r="T534" s="97">
        <v>0</v>
      </c>
      <c r="U534" s="98">
        <f t="shared" si="169"/>
        <v>0</v>
      </c>
      <c r="V534" s="97">
        <f>0.15*M534</f>
        <v>0</v>
      </c>
      <c r="W534" s="58">
        <f t="shared" si="172"/>
        <v>0</v>
      </c>
      <c r="X534" s="58">
        <f t="shared" si="170"/>
        <v>0</v>
      </c>
      <c r="Y534" s="99" t="e">
        <f t="shared" si="173"/>
        <v>#DIV/0!</v>
      </c>
      <c r="Z534" s="99" t="e">
        <f t="shared" si="174"/>
        <v>#DIV/0!</v>
      </c>
      <c r="AA534" s="2"/>
      <c r="AB534" s="109" t="str">
        <f t="shared" si="171"/>
        <v xml:space="preserve"> </v>
      </c>
    </row>
    <row r="535" spans="1:28" s="10" customFormat="1" ht="23.45" customHeight="1">
      <c r="A535" s="95"/>
      <c r="B535" s="100"/>
      <c r="C535" s="2"/>
      <c r="D535" s="100"/>
      <c r="E535" s="102"/>
      <c r="F535" s="102"/>
      <c r="G535" s="100"/>
      <c r="H535" s="100"/>
      <c r="I535" s="113"/>
      <c r="J535" s="114"/>
      <c r="K535" s="96">
        <v>1</v>
      </c>
      <c r="L535" s="96">
        <v>1</v>
      </c>
      <c r="M535" s="110">
        <f t="shared" si="163"/>
        <v>0</v>
      </c>
      <c r="N535" s="58">
        <f t="shared" si="164"/>
        <v>0</v>
      </c>
      <c r="O535" s="58">
        <f t="shared" si="165"/>
        <v>0</v>
      </c>
      <c r="P535" s="58">
        <f t="shared" si="166"/>
        <v>0</v>
      </c>
      <c r="Q535" s="58" t="str">
        <f>IF(C535=1,$D$858*K535*L535,IF(C535=2,$D$859*K535*L535,IF(C535=3,$D$860*K535*L535,IF(C535=4,0,IF(C535=5,$D$862*K535*L535,IF(C535=6,$D$863*K535*L535,IF(C535=7,$D$864*K535*L535,"Incorrect Code")))))))</f>
        <v>Incorrect Code</v>
      </c>
      <c r="R535" s="58">
        <f t="shared" si="167"/>
        <v>0</v>
      </c>
      <c r="S535" s="97">
        <f t="shared" si="168"/>
        <v>0</v>
      </c>
      <c r="T535" s="97">
        <v>0</v>
      </c>
      <c r="U535" s="98">
        <f t="shared" si="169"/>
        <v>0</v>
      </c>
      <c r="V535" s="97"/>
      <c r="W535" s="58">
        <f t="shared" ref="W535:W598" si="179">SUM(N535:V535)</f>
        <v>0</v>
      </c>
      <c r="X535" s="58">
        <f t="shared" si="170"/>
        <v>0</v>
      </c>
      <c r="Y535" s="99" t="e">
        <f t="shared" si="173"/>
        <v>#DIV/0!</v>
      </c>
      <c r="Z535" s="99" t="e">
        <f t="shared" si="174"/>
        <v>#DIV/0!</v>
      </c>
      <c r="AA535" s="2"/>
      <c r="AB535" s="109" t="str">
        <f t="shared" si="171"/>
        <v xml:space="preserve"> </v>
      </c>
    </row>
    <row r="536" spans="1:28" s="10" customFormat="1" ht="23.45" customHeight="1">
      <c r="A536" s="95"/>
      <c r="B536" s="100"/>
      <c r="C536" s="2"/>
      <c r="D536" s="100"/>
      <c r="E536" s="100"/>
      <c r="F536" s="100"/>
      <c r="G536" s="101"/>
      <c r="H536" s="100"/>
      <c r="I536" s="113"/>
      <c r="J536" s="114"/>
      <c r="K536" s="96">
        <v>1</v>
      </c>
      <c r="L536" s="96">
        <v>1</v>
      </c>
      <c r="M536" s="111">
        <f t="shared" si="163"/>
        <v>0</v>
      </c>
      <c r="N536" s="58">
        <f t="shared" si="164"/>
        <v>0</v>
      </c>
      <c r="O536" s="58">
        <f t="shared" si="165"/>
        <v>0</v>
      </c>
      <c r="P536" s="58">
        <f t="shared" si="166"/>
        <v>0</v>
      </c>
      <c r="Q536" s="58" t="str">
        <f>IF(C536=1,$D$858*K536*L536,IF(C536=2,$D$859*K536*L536,IF(C536=3,$D$860*K536*L536,IF(C536=4,0,IF(C536=5,$D$862*K536*L536,IF(C536=6,$D$863*K536*L536,IF(C536=7,$D$864*K536*L536,"Incorrect Code")))))))</f>
        <v>Incorrect Code</v>
      </c>
      <c r="R536" s="58">
        <f t="shared" si="167"/>
        <v>0</v>
      </c>
      <c r="S536" s="97">
        <f t="shared" si="168"/>
        <v>0</v>
      </c>
      <c r="T536" s="97">
        <v>0</v>
      </c>
      <c r="U536" s="98">
        <f t="shared" si="169"/>
        <v>0</v>
      </c>
      <c r="V536" s="97"/>
      <c r="W536" s="58">
        <f t="shared" si="179"/>
        <v>0</v>
      </c>
      <c r="X536" s="58">
        <f t="shared" si="170"/>
        <v>0</v>
      </c>
      <c r="Y536" s="99" t="e">
        <f t="shared" si="173"/>
        <v>#DIV/0!</v>
      </c>
      <c r="Z536" s="99" t="e">
        <f t="shared" si="174"/>
        <v>#DIV/0!</v>
      </c>
      <c r="AA536" s="2"/>
      <c r="AB536" s="109" t="str">
        <f t="shared" si="171"/>
        <v xml:space="preserve"> </v>
      </c>
    </row>
    <row r="537" spans="1:28" s="10" customFormat="1" ht="23.45" customHeight="1">
      <c r="A537" s="95"/>
      <c r="B537" s="100"/>
      <c r="C537" s="112"/>
      <c r="D537" s="100"/>
      <c r="E537" s="100"/>
      <c r="F537" s="100"/>
      <c r="G537" s="101"/>
      <c r="H537" s="100"/>
      <c r="I537" s="113"/>
      <c r="J537" s="114"/>
      <c r="K537" s="96">
        <v>1</v>
      </c>
      <c r="L537" s="96">
        <v>1</v>
      </c>
      <c r="M537" s="111">
        <f t="shared" si="163"/>
        <v>0</v>
      </c>
      <c r="N537" s="58">
        <f t="shared" si="164"/>
        <v>0</v>
      </c>
      <c r="O537" s="58">
        <f t="shared" si="165"/>
        <v>0</v>
      </c>
      <c r="P537" s="58">
        <f t="shared" si="166"/>
        <v>0</v>
      </c>
      <c r="Q537" s="58" t="str">
        <f>IF(C537=1,$D$858*K537*L537,IF(C537=2,$D$859*K537*L537,IF(C537=3,$D$860*K537*L537,IF(C537=4,0,IF(C537=5,$D$862*K537*L537,IF(C537=6,$D$863*K537*L537,IF(C537=7,$D$864*K537*L537,"Incorrect Code")))))))</f>
        <v>Incorrect Code</v>
      </c>
      <c r="R537" s="58">
        <f t="shared" si="167"/>
        <v>0</v>
      </c>
      <c r="S537" s="97">
        <f t="shared" si="168"/>
        <v>0</v>
      </c>
      <c r="T537" s="97">
        <v>0</v>
      </c>
      <c r="U537" s="98">
        <f t="shared" si="169"/>
        <v>0</v>
      </c>
      <c r="V537" s="97">
        <f>0.15*M537</f>
        <v>0</v>
      </c>
      <c r="W537" s="58">
        <f t="shared" si="179"/>
        <v>0</v>
      </c>
      <c r="X537" s="58">
        <f t="shared" si="170"/>
        <v>0</v>
      </c>
      <c r="Y537" s="99" t="e">
        <f t="shared" si="173"/>
        <v>#DIV/0!</v>
      </c>
      <c r="Z537" s="99" t="e">
        <f t="shared" si="174"/>
        <v>#DIV/0!</v>
      </c>
      <c r="AA537" s="2"/>
      <c r="AB537" s="109" t="str">
        <f t="shared" si="171"/>
        <v xml:space="preserve"> </v>
      </c>
    </row>
    <row r="538" spans="1:28" s="10" customFormat="1" ht="23.45" customHeight="1">
      <c r="A538" s="95"/>
      <c r="B538" s="100"/>
      <c r="C538" s="2"/>
      <c r="D538" s="100"/>
      <c r="E538" s="100"/>
      <c r="F538" s="100"/>
      <c r="G538" s="101"/>
      <c r="H538" s="100"/>
      <c r="I538" s="113"/>
      <c r="J538" s="114"/>
      <c r="K538" s="96">
        <v>1</v>
      </c>
      <c r="L538" s="96">
        <v>1</v>
      </c>
      <c r="M538" s="110">
        <f t="shared" si="163"/>
        <v>0</v>
      </c>
      <c r="N538" s="58">
        <f t="shared" si="164"/>
        <v>0</v>
      </c>
      <c r="O538" s="58">
        <f t="shared" si="165"/>
        <v>0</v>
      </c>
      <c r="P538" s="58">
        <f t="shared" si="166"/>
        <v>0</v>
      </c>
      <c r="Q538" s="58" t="str">
        <f>IF(C538=1,$D$858*K538*L538,IF(C538=2,$D$859*K538*L538,IF(C538=3,$D$860*K538*L538,IF(C538=4,0,IF(C538=5,$D$862*K538*L538,IF(C538=6,$D$863*K538*L538,IF(C538=7,$D$864*K538*L538,"Incorrect Code")))))))</f>
        <v>Incorrect Code</v>
      </c>
      <c r="R538" s="58">
        <f t="shared" si="167"/>
        <v>0</v>
      </c>
      <c r="S538" s="97">
        <f t="shared" si="168"/>
        <v>0</v>
      </c>
      <c r="T538" s="97">
        <v>0</v>
      </c>
      <c r="U538" s="98">
        <f t="shared" si="169"/>
        <v>0</v>
      </c>
      <c r="V538" s="97">
        <f>0.15*M538</f>
        <v>0</v>
      </c>
      <c r="W538" s="58">
        <f t="shared" si="179"/>
        <v>0</v>
      </c>
      <c r="X538" s="58">
        <f t="shared" si="170"/>
        <v>0</v>
      </c>
      <c r="Y538" s="99" t="e">
        <f t="shared" si="173"/>
        <v>#DIV/0!</v>
      </c>
      <c r="Z538" s="99" t="e">
        <f t="shared" si="174"/>
        <v>#DIV/0!</v>
      </c>
      <c r="AB538" s="109" t="str">
        <f t="shared" si="171"/>
        <v xml:space="preserve"> </v>
      </c>
    </row>
    <row r="539" spans="1:28" s="10" customFormat="1" ht="23.45" customHeight="1">
      <c r="A539" s="95"/>
      <c r="B539" s="100"/>
      <c r="C539" s="2"/>
      <c r="D539" s="100"/>
      <c r="E539" s="100"/>
      <c r="F539" s="100"/>
      <c r="G539" s="100"/>
      <c r="H539" s="100"/>
      <c r="I539" s="113"/>
      <c r="J539" s="114"/>
      <c r="K539" s="96">
        <v>1</v>
      </c>
      <c r="L539" s="96">
        <v>1</v>
      </c>
      <c r="M539" s="110">
        <f t="shared" si="163"/>
        <v>0</v>
      </c>
      <c r="N539" s="58">
        <f t="shared" si="164"/>
        <v>0</v>
      </c>
      <c r="O539" s="58">
        <f t="shared" si="165"/>
        <v>0</v>
      </c>
      <c r="P539" s="58">
        <f t="shared" si="166"/>
        <v>0</v>
      </c>
      <c r="Q539" s="58" t="str">
        <f>IF(C539=1,$D$858*K539*L539,IF(C539=2,$D$859*K539*L539,IF(C539=3,$D$860*K539*L539,IF(C539=4,0,IF(C539=5,$D$862*K539*L539,IF(C539=6,$D$863*K539*L539,IF(C539=7,$D$864*K539*L539,"Incorrect Code")))))))</f>
        <v>Incorrect Code</v>
      </c>
      <c r="R539" s="58">
        <f t="shared" si="167"/>
        <v>0</v>
      </c>
      <c r="S539" s="97">
        <f t="shared" si="168"/>
        <v>0</v>
      </c>
      <c r="T539" s="97">
        <v>0</v>
      </c>
      <c r="U539" s="98">
        <f t="shared" si="169"/>
        <v>0</v>
      </c>
      <c r="V539" s="97">
        <f>0.15*M539</f>
        <v>0</v>
      </c>
      <c r="W539" s="58">
        <f t="shared" si="179"/>
        <v>0</v>
      </c>
      <c r="X539" s="58">
        <f t="shared" si="170"/>
        <v>0</v>
      </c>
      <c r="Y539" s="99" t="e">
        <f t="shared" si="173"/>
        <v>#DIV/0!</v>
      </c>
      <c r="Z539" s="99" t="e">
        <f t="shared" si="174"/>
        <v>#DIV/0!</v>
      </c>
      <c r="AB539" s="109" t="str">
        <f t="shared" si="171"/>
        <v xml:space="preserve"> </v>
      </c>
    </row>
    <row r="540" spans="1:28" s="10" customFormat="1" ht="23.45" customHeight="1">
      <c r="A540" s="95"/>
      <c r="B540" s="100"/>
      <c r="C540" s="112"/>
      <c r="D540" s="100"/>
      <c r="E540" s="100"/>
      <c r="F540" s="100"/>
      <c r="G540" s="100"/>
      <c r="H540" s="100"/>
      <c r="I540" s="113"/>
      <c r="J540" s="114"/>
      <c r="K540" s="96">
        <v>1</v>
      </c>
      <c r="L540" s="96">
        <v>1</v>
      </c>
      <c r="M540" s="110">
        <f t="shared" si="163"/>
        <v>0</v>
      </c>
      <c r="N540" s="58">
        <f t="shared" si="164"/>
        <v>0</v>
      </c>
      <c r="O540" s="58">
        <f t="shared" si="165"/>
        <v>0</v>
      </c>
      <c r="P540" s="58">
        <f t="shared" si="166"/>
        <v>0</v>
      </c>
      <c r="Q540" s="58" t="str">
        <f>IF(C540=1,$D$858*K540*L540,IF(C540=2,$D$859*K540*L540,IF(C540=3,$D$860*K540*L540,IF(C540=4,0,IF(C540=5,$D$862*K540*L540,IF(C540=6,$D$863*K540*L540,IF(C540=7,$D$864*K540*L540,"Incorrect Code")))))))</f>
        <v>Incorrect Code</v>
      </c>
      <c r="R540" s="58">
        <f t="shared" si="167"/>
        <v>0</v>
      </c>
      <c r="S540" s="97">
        <f t="shared" si="168"/>
        <v>0</v>
      </c>
      <c r="T540" s="97">
        <v>0</v>
      </c>
      <c r="U540" s="98">
        <f t="shared" si="169"/>
        <v>0</v>
      </c>
      <c r="V540" s="97"/>
      <c r="W540" s="58">
        <f t="shared" si="179"/>
        <v>0</v>
      </c>
      <c r="X540" s="58">
        <f t="shared" si="170"/>
        <v>0</v>
      </c>
      <c r="Y540" s="99" t="e">
        <f t="shared" si="173"/>
        <v>#DIV/0!</v>
      </c>
      <c r="Z540" s="99" t="e">
        <f t="shared" si="174"/>
        <v>#DIV/0!</v>
      </c>
      <c r="AA540" s="2"/>
      <c r="AB540" s="109" t="str">
        <f t="shared" si="171"/>
        <v xml:space="preserve"> </v>
      </c>
    </row>
    <row r="541" spans="1:28" s="10" customFormat="1" ht="23.45" customHeight="1">
      <c r="A541" s="94"/>
      <c r="B541" s="100"/>
      <c r="C541" s="2"/>
      <c r="D541" s="100"/>
      <c r="E541" s="100"/>
      <c r="F541" s="100"/>
      <c r="G541" s="100"/>
      <c r="H541" s="100"/>
      <c r="I541" s="113"/>
      <c r="J541" s="114"/>
      <c r="K541" s="96">
        <v>1</v>
      </c>
      <c r="L541" s="96">
        <v>1</v>
      </c>
      <c r="M541" s="110">
        <f t="shared" si="163"/>
        <v>0</v>
      </c>
      <c r="N541" s="58">
        <f t="shared" si="164"/>
        <v>0</v>
      </c>
      <c r="O541" s="58">
        <f t="shared" si="165"/>
        <v>0</v>
      </c>
      <c r="P541" s="58">
        <f t="shared" si="166"/>
        <v>0</v>
      </c>
      <c r="Q541" s="58" t="str">
        <f>IF(C541=1,$D$858*K541*L541,IF(C541=2,$D$859*K541*L541,IF(C541=3,$D$860*K541*L541,IF(C541=4,0,IF(C541=5,$D$862*K541*L541,IF(C541=6,$D$863*K541*L541,IF(C541=7,$D$864*K541*L541,"Incorrect Code")))))))</f>
        <v>Incorrect Code</v>
      </c>
      <c r="R541" s="58">
        <f t="shared" si="167"/>
        <v>0</v>
      </c>
      <c r="S541" s="97">
        <f t="shared" si="168"/>
        <v>0</v>
      </c>
      <c r="T541" s="97">
        <v>0</v>
      </c>
      <c r="U541" s="98">
        <f t="shared" si="169"/>
        <v>0</v>
      </c>
      <c r="V541" s="97">
        <f t="shared" ref="V541:V550" si="180">0.15*M541</f>
        <v>0</v>
      </c>
      <c r="W541" s="58">
        <f t="shared" si="179"/>
        <v>0</v>
      </c>
      <c r="X541" s="58">
        <f t="shared" si="170"/>
        <v>0</v>
      </c>
      <c r="Y541" s="99" t="e">
        <f t="shared" si="173"/>
        <v>#DIV/0!</v>
      </c>
      <c r="Z541" s="99" t="e">
        <f t="shared" si="174"/>
        <v>#DIV/0!</v>
      </c>
      <c r="AA541" s="2"/>
      <c r="AB541" s="109" t="str">
        <f t="shared" si="171"/>
        <v xml:space="preserve"> </v>
      </c>
    </row>
    <row r="542" spans="1:28" s="10" customFormat="1" ht="23.45" customHeight="1">
      <c r="A542" s="95"/>
      <c r="B542" s="100"/>
      <c r="C542" s="2"/>
      <c r="D542" s="100"/>
      <c r="E542" s="100"/>
      <c r="F542" s="100"/>
      <c r="G542" s="100"/>
      <c r="H542" s="100"/>
      <c r="I542" s="113"/>
      <c r="J542" s="114"/>
      <c r="K542" s="96">
        <v>1</v>
      </c>
      <c r="L542" s="96">
        <v>1</v>
      </c>
      <c r="M542" s="111">
        <f t="shared" si="163"/>
        <v>0</v>
      </c>
      <c r="N542" s="58">
        <f t="shared" si="164"/>
        <v>0</v>
      </c>
      <c r="O542" s="58">
        <f t="shared" si="165"/>
        <v>0</v>
      </c>
      <c r="P542" s="58">
        <f t="shared" si="166"/>
        <v>0</v>
      </c>
      <c r="Q542" s="58" t="str">
        <f>IF(C542=1,$D$858*K542*L542,IF(C542=2,$D$859*K542*L542,IF(C542=3,$D$860*K542*L542,IF(C542=4,0,IF(C542=5,$D$862*K542*L542,IF(C542=6,$D$863*K542*L542,IF(C542=7,$D$864*K542*L542,"Incorrect Code")))))))</f>
        <v>Incorrect Code</v>
      </c>
      <c r="R542" s="58">
        <f t="shared" si="167"/>
        <v>0</v>
      </c>
      <c r="S542" s="97">
        <f t="shared" si="168"/>
        <v>0</v>
      </c>
      <c r="T542" s="97">
        <v>0</v>
      </c>
      <c r="U542" s="98">
        <f t="shared" si="169"/>
        <v>0</v>
      </c>
      <c r="V542" s="97">
        <f t="shared" si="180"/>
        <v>0</v>
      </c>
      <c r="W542" s="58">
        <f t="shared" si="179"/>
        <v>0</v>
      </c>
      <c r="X542" s="58">
        <f t="shared" si="170"/>
        <v>0</v>
      </c>
      <c r="Y542" s="99" t="e">
        <f t="shared" si="173"/>
        <v>#DIV/0!</v>
      </c>
      <c r="Z542" s="99" t="e">
        <f t="shared" si="174"/>
        <v>#DIV/0!</v>
      </c>
      <c r="AB542" s="109" t="str">
        <f t="shared" si="171"/>
        <v xml:space="preserve"> </v>
      </c>
    </row>
    <row r="543" spans="1:28" s="10" customFormat="1" ht="23.45" customHeight="1">
      <c r="A543" s="95"/>
      <c r="B543" s="100"/>
      <c r="C543" s="2"/>
      <c r="D543" s="100"/>
      <c r="E543" s="102"/>
      <c r="F543" s="102"/>
      <c r="G543" s="100"/>
      <c r="H543" s="100"/>
      <c r="I543" s="113"/>
      <c r="J543" s="114"/>
      <c r="K543" s="96">
        <v>1</v>
      </c>
      <c r="L543" s="96">
        <v>1</v>
      </c>
      <c r="M543" s="110">
        <f t="shared" si="163"/>
        <v>0</v>
      </c>
      <c r="N543" s="58">
        <f t="shared" si="164"/>
        <v>0</v>
      </c>
      <c r="O543" s="58">
        <f t="shared" si="165"/>
        <v>0</v>
      </c>
      <c r="P543" s="58">
        <f t="shared" si="166"/>
        <v>0</v>
      </c>
      <c r="Q543" s="58" t="str">
        <f>IF(C543=1,$D$858*K543*L543,IF(C543=2,$D$859*K543*L543,IF(C543=3,$D$860*K543*L543,IF(C543=4,0,IF(C543=5,$D$862*K543*L543,IF(C543=6,$D$863*K543*L543,IF(C543=7,$D$864*K543*L543,"Incorrect Code")))))))</f>
        <v>Incorrect Code</v>
      </c>
      <c r="R543" s="58">
        <f t="shared" si="167"/>
        <v>0</v>
      </c>
      <c r="S543" s="97">
        <f t="shared" si="168"/>
        <v>0</v>
      </c>
      <c r="T543" s="97">
        <v>0</v>
      </c>
      <c r="U543" s="98">
        <f t="shared" si="169"/>
        <v>0</v>
      </c>
      <c r="V543" s="97">
        <f t="shared" si="180"/>
        <v>0</v>
      </c>
      <c r="W543" s="58">
        <f t="shared" si="179"/>
        <v>0</v>
      </c>
      <c r="X543" s="58">
        <f t="shared" si="170"/>
        <v>0</v>
      </c>
      <c r="Y543" s="99" t="e">
        <f t="shared" si="173"/>
        <v>#DIV/0!</v>
      </c>
      <c r="Z543" s="99" t="e">
        <f t="shared" si="174"/>
        <v>#DIV/0!</v>
      </c>
      <c r="AA543" s="2"/>
      <c r="AB543" s="109" t="str">
        <f t="shared" si="171"/>
        <v xml:space="preserve"> </v>
      </c>
    </row>
    <row r="544" spans="1:28" s="10" customFormat="1" ht="23.25" customHeight="1">
      <c r="A544" s="95"/>
      <c r="B544" s="100"/>
      <c r="C544" s="112"/>
      <c r="D544" s="100"/>
      <c r="E544" s="102"/>
      <c r="F544" s="102"/>
      <c r="G544" s="100"/>
      <c r="H544" s="100"/>
      <c r="I544" s="113"/>
      <c r="J544" s="114"/>
      <c r="K544" s="96">
        <v>1</v>
      </c>
      <c r="L544" s="96">
        <v>1</v>
      </c>
      <c r="M544" s="110">
        <f t="shared" si="163"/>
        <v>0</v>
      </c>
      <c r="N544" s="58">
        <f t="shared" si="164"/>
        <v>0</v>
      </c>
      <c r="O544" s="58">
        <f t="shared" si="165"/>
        <v>0</v>
      </c>
      <c r="P544" s="58">
        <f t="shared" si="166"/>
        <v>0</v>
      </c>
      <c r="Q544" s="58" t="str">
        <f>IF(C544=1,$D$858*K544*L544,IF(C544=2,$D$859*K544*L544,IF(C544=3,$D$860*K544*L544,IF(C544=4,0,IF(C544=5,$D$862*K544*L544,IF(C544=6,$D$863*K544*L544,IF(C544=7,$D$864*K544*L544,"Incorrect Code")))))))</f>
        <v>Incorrect Code</v>
      </c>
      <c r="R544" s="58">
        <f t="shared" si="167"/>
        <v>0</v>
      </c>
      <c r="S544" s="97">
        <f t="shared" si="168"/>
        <v>0</v>
      </c>
      <c r="T544" s="97">
        <v>0</v>
      </c>
      <c r="U544" s="98">
        <f t="shared" si="169"/>
        <v>0</v>
      </c>
      <c r="V544" s="97">
        <f t="shared" si="180"/>
        <v>0</v>
      </c>
      <c r="W544" s="58">
        <f t="shared" si="179"/>
        <v>0</v>
      </c>
      <c r="X544" s="58">
        <f t="shared" si="170"/>
        <v>0</v>
      </c>
      <c r="Y544" s="99" t="e">
        <f t="shared" si="173"/>
        <v>#DIV/0!</v>
      </c>
      <c r="Z544" s="99" t="e">
        <f t="shared" si="174"/>
        <v>#DIV/0!</v>
      </c>
      <c r="AA544" s="2"/>
      <c r="AB544" s="109" t="str">
        <f t="shared" si="171"/>
        <v xml:space="preserve"> </v>
      </c>
    </row>
    <row r="545" spans="1:28" s="10" customFormat="1" ht="23.45" customHeight="1">
      <c r="A545" s="95"/>
      <c r="B545" s="100"/>
      <c r="C545" s="2"/>
      <c r="D545" s="100"/>
      <c r="E545" s="102"/>
      <c r="F545" s="102"/>
      <c r="G545" s="100"/>
      <c r="H545" s="100"/>
      <c r="I545" s="113"/>
      <c r="J545" s="114"/>
      <c r="K545" s="96">
        <v>1</v>
      </c>
      <c r="L545" s="96">
        <v>1</v>
      </c>
      <c r="M545" s="110">
        <f t="shared" si="163"/>
        <v>0</v>
      </c>
      <c r="N545" s="58">
        <f t="shared" si="164"/>
        <v>0</v>
      </c>
      <c r="O545" s="58">
        <f t="shared" si="165"/>
        <v>0</v>
      </c>
      <c r="P545" s="58">
        <f t="shared" si="166"/>
        <v>0</v>
      </c>
      <c r="Q545" s="58" t="str">
        <f>IF(C545=1,$D$858*K545*L545,IF(C545=2,$D$859*K545*L545,IF(C545=3,$D$860*K545*L545,IF(C545=4,0,IF(C545=5,$D$862*K545*L545,IF(C545=6,$D$863*K545*L545,IF(C545=7,$D$864*K545*L545,"Incorrect Code")))))))</f>
        <v>Incorrect Code</v>
      </c>
      <c r="R545" s="58">
        <f t="shared" si="167"/>
        <v>0</v>
      </c>
      <c r="S545" s="97">
        <f t="shared" si="168"/>
        <v>0</v>
      </c>
      <c r="T545" s="97">
        <v>0</v>
      </c>
      <c r="U545" s="98">
        <f t="shared" si="169"/>
        <v>0</v>
      </c>
      <c r="V545" s="97">
        <f t="shared" si="180"/>
        <v>0</v>
      </c>
      <c r="W545" s="58">
        <f t="shared" si="179"/>
        <v>0</v>
      </c>
      <c r="X545" s="58">
        <f t="shared" si="170"/>
        <v>0</v>
      </c>
      <c r="Y545" s="99" t="e">
        <f t="shared" si="173"/>
        <v>#DIV/0!</v>
      </c>
      <c r="Z545" s="99" t="e">
        <f t="shared" si="174"/>
        <v>#DIV/0!</v>
      </c>
      <c r="AA545" s="2"/>
      <c r="AB545" s="109" t="str">
        <f t="shared" si="171"/>
        <v xml:space="preserve"> </v>
      </c>
    </row>
    <row r="546" spans="1:28" s="10" customFormat="1" ht="23.25" customHeight="1">
      <c r="A546" s="95"/>
      <c r="B546" s="100"/>
      <c r="C546" s="2"/>
      <c r="D546" s="100"/>
      <c r="E546" s="102"/>
      <c r="F546" s="102"/>
      <c r="G546" s="100"/>
      <c r="H546" s="100"/>
      <c r="I546" s="113"/>
      <c r="J546" s="114"/>
      <c r="K546" s="96">
        <v>1</v>
      </c>
      <c r="L546" s="96">
        <v>1</v>
      </c>
      <c r="M546" s="110">
        <f t="shared" si="163"/>
        <v>0</v>
      </c>
      <c r="N546" s="58">
        <f t="shared" si="164"/>
        <v>0</v>
      </c>
      <c r="O546" s="58">
        <f t="shared" si="165"/>
        <v>0</v>
      </c>
      <c r="P546" s="58">
        <f t="shared" si="166"/>
        <v>0</v>
      </c>
      <c r="Q546" s="58" t="str">
        <f>IF(C546=1,$D$858*K546*L546,IF(C546=2,$D$859*K546*L546,IF(C546=3,$D$860*K546*L546,IF(C546=4,0,IF(C546=5,$D$862*K546*L546,IF(C546=6,$D$863*K546*L546,IF(C546=7,$D$864*K546*L546,"Incorrect Code")))))))</f>
        <v>Incorrect Code</v>
      </c>
      <c r="R546" s="58">
        <f t="shared" si="167"/>
        <v>0</v>
      </c>
      <c r="S546" s="97">
        <f t="shared" si="168"/>
        <v>0</v>
      </c>
      <c r="T546" s="97">
        <v>0</v>
      </c>
      <c r="U546" s="98">
        <f t="shared" si="169"/>
        <v>0</v>
      </c>
      <c r="V546" s="97">
        <f t="shared" si="180"/>
        <v>0</v>
      </c>
      <c r="W546" s="58">
        <f t="shared" si="179"/>
        <v>0</v>
      </c>
      <c r="X546" s="58">
        <f t="shared" si="170"/>
        <v>0</v>
      </c>
      <c r="Y546" s="99" t="e">
        <f t="shared" si="173"/>
        <v>#DIV/0!</v>
      </c>
      <c r="Z546" s="99" t="e">
        <f t="shared" si="174"/>
        <v>#DIV/0!</v>
      </c>
      <c r="AA546" s="2"/>
      <c r="AB546" s="109" t="str">
        <f t="shared" si="171"/>
        <v xml:space="preserve"> </v>
      </c>
    </row>
    <row r="547" spans="1:28" s="10" customFormat="1" ht="23.45" customHeight="1">
      <c r="A547" s="95"/>
      <c r="B547" s="100"/>
      <c r="C547" s="112"/>
      <c r="D547" s="100"/>
      <c r="E547" s="102"/>
      <c r="F547" s="102"/>
      <c r="G547" s="100"/>
      <c r="H547" s="100"/>
      <c r="I547" s="113"/>
      <c r="J547" s="114"/>
      <c r="K547" s="96">
        <v>1</v>
      </c>
      <c r="L547" s="96">
        <v>1</v>
      </c>
      <c r="M547" s="110">
        <f t="shared" si="163"/>
        <v>0</v>
      </c>
      <c r="N547" s="58">
        <f t="shared" si="164"/>
        <v>0</v>
      </c>
      <c r="O547" s="58">
        <f t="shared" si="165"/>
        <v>0</v>
      </c>
      <c r="P547" s="58">
        <f t="shared" si="166"/>
        <v>0</v>
      </c>
      <c r="Q547" s="58" t="str">
        <f>IF(C547=1,$D$858*K547*L547,IF(C547=2,$D$859*K547*L547,IF(C547=3,$D$860*K547*L547,IF(C547=4,0,IF(C547=5,$D$862*K547*L547,IF(C547=6,$D$863*K547*L547,IF(C547=7,$D$864*K547*L547,"Incorrect Code")))))))</f>
        <v>Incorrect Code</v>
      </c>
      <c r="R547" s="58">
        <f t="shared" si="167"/>
        <v>0</v>
      </c>
      <c r="S547" s="97">
        <f t="shared" si="168"/>
        <v>0</v>
      </c>
      <c r="T547" s="97">
        <v>0</v>
      </c>
      <c r="U547" s="98">
        <f t="shared" si="169"/>
        <v>0</v>
      </c>
      <c r="V547" s="97">
        <f t="shared" si="180"/>
        <v>0</v>
      </c>
      <c r="W547" s="58">
        <f t="shared" si="179"/>
        <v>0</v>
      </c>
      <c r="X547" s="58">
        <f t="shared" si="170"/>
        <v>0</v>
      </c>
      <c r="Y547" s="99" t="e">
        <f t="shared" si="173"/>
        <v>#DIV/0!</v>
      </c>
      <c r="Z547" s="99" t="e">
        <f t="shared" si="174"/>
        <v>#DIV/0!</v>
      </c>
      <c r="AA547" s="2"/>
      <c r="AB547" s="109" t="str">
        <f t="shared" si="171"/>
        <v xml:space="preserve"> </v>
      </c>
    </row>
    <row r="548" spans="1:28" s="10" customFormat="1" ht="23.25" customHeight="1">
      <c r="A548" s="95"/>
      <c r="B548" s="100"/>
      <c r="C548" s="2"/>
      <c r="D548" s="100"/>
      <c r="E548" s="102"/>
      <c r="F548" s="102"/>
      <c r="G548" s="100"/>
      <c r="H548" s="100"/>
      <c r="I548" s="113"/>
      <c r="J548" s="114"/>
      <c r="K548" s="96">
        <v>1</v>
      </c>
      <c r="L548" s="96">
        <v>1</v>
      </c>
      <c r="M548" s="110">
        <f t="shared" si="163"/>
        <v>0</v>
      </c>
      <c r="N548" s="58">
        <f t="shared" si="164"/>
        <v>0</v>
      </c>
      <c r="O548" s="58">
        <f t="shared" si="165"/>
        <v>0</v>
      </c>
      <c r="P548" s="58">
        <f t="shared" si="166"/>
        <v>0</v>
      </c>
      <c r="Q548" s="58" t="str">
        <f>IF(C548=1,$D$858*K548*L548,IF(C548=2,$D$859*K548*L548,IF(C548=3,$D$860*K548*L548,IF(C548=4,0,IF(C548=5,$D$862*K548*L548,IF(C548=6,$D$863*K548*L548,IF(C548=7,$D$864*K548*L548,"Incorrect Code")))))))</f>
        <v>Incorrect Code</v>
      </c>
      <c r="R548" s="58">
        <f t="shared" si="167"/>
        <v>0</v>
      </c>
      <c r="S548" s="97">
        <f t="shared" si="168"/>
        <v>0</v>
      </c>
      <c r="T548" s="97">
        <v>0</v>
      </c>
      <c r="U548" s="98">
        <f t="shared" si="169"/>
        <v>0</v>
      </c>
      <c r="V548" s="97">
        <f t="shared" si="180"/>
        <v>0</v>
      </c>
      <c r="W548" s="58">
        <f t="shared" si="179"/>
        <v>0</v>
      </c>
      <c r="X548" s="58">
        <f t="shared" si="170"/>
        <v>0</v>
      </c>
      <c r="Y548" s="99" t="e">
        <f t="shared" si="173"/>
        <v>#DIV/0!</v>
      </c>
      <c r="Z548" s="99" t="e">
        <f t="shared" si="174"/>
        <v>#DIV/0!</v>
      </c>
      <c r="AA548" s="2"/>
      <c r="AB548" s="109" t="str">
        <f t="shared" si="171"/>
        <v xml:space="preserve"> </v>
      </c>
    </row>
    <row r="549" spans="1:28" s="10" customFormat="1" ht="23.45" customHeight="1">
      <c r="A549" s="95"/>
      <c r="B549" s="100"/>
      <c r="C549" s="2"/>
      <c r="D549" s="100"/>
      <c r="E549" s="102"/>
      <c r="F549" s="102"/>
      <c r="G549" s="100"/>
      <c r="H549" s="100"/>
      <c r="I549" s="113"/>
      <c r="J549" s="114"/>
      <c r="K549" s="96">
        <v>1</v>
      </c>
      <c r="L549" s="96">
        <v>1</v>
      </c>
      <c r="M549" s="110">
        <f t="shared" si="163"/>
        <v>0</v>
      </c>
      <c r="N549" s="58">
        <f t="shared" si="164"/>
        <v>0</v>
      </c>
      <c r="O549" s="58">
        <f t="shared" si="165"/>
        <v>0</v>
      </c>
      <c r="P549" s="58">
        <f t="shared" si="166"/>
        <v>0</v>
      </c>
      <c r="Q549" s="58" t="str">
        <f>IF(C549=1,$D$858*K549*L549,IF(C549=2,$D$859*K549*L549,IF(C549=3,$D$860*K549*L549,IF(C549=4,0,IF(C549=5,$D$862*K549*L549,IF(C549=6,$D$863*K549*L549,IF(C549=7,$D$864*K549*L549,"Incorrect Code")))))))</f>
        <v>Incorrect Code</v>
      </c>
      <c r="R549" s="58">
        <f t="shared" si="167"/>
        <v>0</v>
      </c>
      <c r="S549" s="97">
        <f t="shared" si="168"/>
        <v>0</v>
      </c>
      <c r="T549" s="97">
        <v>0</v>
      </c>
      <c r="U549" s="98">
        <f t="shared" si="169"/>
        <v>0</v>
      </c>
      <c r="V549" s="97">
        <f t="shared" si="180"/>
        <v>0</v>
      </c>
      <c r="W549" s="58">
        <f t="shared" si="179"/>
        <v>0</v>
      </c>
      <c r="X549" s="58">
        <f t="shared" si="170"/>
        <v>0</v>
      </c>
      <c r="Y549" s="99" t="e">
        <f t="shared" si="173"/>
        <v>#DIV/0!</v>
      </c>
      <c r="Z549" s="99" t="e">
        <f t="shared" si="174"/>
        <v>#DIV/0!</v>
      </c>
      <c r="AA549" s="2"/>
      <c r="AB549" s="109" t="str">
        <f t="shared" si="171"/>
        <v xml:space="preserve"> </v>
      </c>
    </row>
    <row r="550" spans="1:28" s="10" customFormat="1" ht="23.25" customHeight="1">
      <c r="A550" s="95"/>
      <c r="B550" s="100"/>
      <c r="C550" s="112"/>
      <c r="D550" s="100"/>
      <c r="E550" s="102"/>
      <c r="F550" s="102"/>
      <c r="G550" s="100"/>
      <c r="H550" s="100"/>
      <c r="I550" s="113"/>
      <c r="J550" s="114"/>
      <c r="K550" s="96">
        <v>1</v>
      </c>
      <c r="L550" s="96">
        <v>1</v>
      </c>
      <c r="M550" s="110">
        <f t="shared" si="163"/>
        <v>0</v>
      </c>
      <c r="N550" s="58">
        <f t="shared" si="164"/>
        <v>0</v>
      </c>
      <c r="O550" s="58">
        <f t="shared" si="165"/>
        <v>0</v>
      </c>
      <c r="P550" s="58">
        <f t="shared" si="166"/>
        <v>0</v>
      </c>
      <c r="Q550" s="58" t="str">
        <f>IF(C550=1,$D$858*K550*L550,IF(C550=2,$D$859*K550*L550,IF(C550=3,$D$860*K550*L550,IF(C550=4,0,IF(C550=5,$D$862*K550*L550,IF(C550=6,$D$863*K550*L550,IF(C550=7,$D$864*K550*L550,"Incorrect Code")))))))</f>
        <v>Incorrect Code</v>
      </c>
      <c r="R550" s="58">
        <f t="shared" si="167"/>
        <v>0</v>
      </c>
      <c r="S550" s="97">
        <f t="shared" si="168"/>
        <v>0</v>
      </c>
      <c r="T550" s="97">
        <v>0</v>
      </c>
      <c r="U550" s="98">
        <f t="shared" si="169"/>
        <v>0</v>
      </c>
      <c r="V550" s="97">
        <f t="shared" si="180"/>
        <v>0</v>
      </c>
      <c r="W550" s="58">
        <f t="shared" si="179"/>
        <v>0</v>
      </c>
      <c r="X550" s="58">
        <f t="shared" si="170"/>
        <v>0</v>
      </c>
      <c r="Y550" s="99" t="e">
        <f t="shared" si="173"/>
        <v>#DIV/0!</v>
      </c>
      <c r="Z550" s="99" t="e">
        <f t="shared" si="174"/>
        <v>#DIV/0!</v>
      </c>
      <c r="AA550" s="2"/>
      <c r="AB550" s="109" t="str">
        <f t="shared" si="171"/>
        <v xml:space="preserve"> </v>
      </c>
    </row>
    <row r="551" spans="1:28" s="10" customFormat="1" ht="23.45" customHeight="1">
      <c r="A551" s="95"/>
      <c r="B551" s="100"/>
      <c r="C551" s="2"/>
      <c r="D551" s="100"/>
      <c r="E551" s="102"/>
      <c r="F551" s="102"/>
      <c r="G551" s="100"/>
      <c r="H551" s="100"/>
      <c r="I551" s="113"/>
      <c r="J551" s="114"/>
      <c r="K551" s="96">
        <v>1</v>
      </c>
      <c r="L551" s="96">
        <v>1</v>
      </c>
      <c r="M551" s="110">
        <f t="shared" si="163"/>
        <v>0</v>
      </c>
      <c r="N551" s="58">
        <f t="shared" si="164"/>
        <v>0</v>
      </c>
      <c r="O551" s="58">
        <f t="shared" si="165"/>
        <v>0</v>
      </c>
      <c r="P551" s="58">
        <f t="shared" si="166"/>
        <v>0</v>
      </c>
      <c r="Q551" s="58" t="str">
        <f>IF(C551=1,$D$858*K551*L551,IF(C551=2,$D$859*K551*L551,IF(C551=3,$D$860*K551*L551,IF(C551=4,0,IF(C551=5,$D$862*K551*L551,IF(C551=6,$D$863*K551*L551,IF(C551=7,$D$864*K551*L551,"Incorrect Code")))))))</f>
        <v>Incorrect Code</v>
      </c>
      <c r="R551" s="58">
        <f t="shared" si="167"/>
        <v>0</v>
      </c>
      <c r="S551" s="97">
        <f t="shared" si="168"/>
        <v>0</v>
      </c>
      <c r="T551" s="97">
        <v>0</v>
      </c>
      <c r="U551" s="98">
        <f t="shared" si="169"/>
        <v>0</v>
      </c>
      <c r="V551" s="97"/>
      <c r="W551" s="58">
        <f t="shared" si="179"/>
        <v>0</v>
      </c>
      <c r="X551" s="58">
        <f t="shared" si="170"/>
        <v>0</v>
      </c>
      <c r="Y551" s="99" t="e">
        <f t="shared" si="173"/>
        <v>#DIV/0!</v>
      </c>
      <c r="Z551" s="99" t="e">
        <f t="shared" si="174"/>
        <v>#DIV/0!</v>
      </c>
      <c r="AA551" s="2"/>
      <c r="AB551" s="109" t="str">
        <f t="shared" si="171"/>
        <v xml:space="preserve"> </v>
      </c>
    </row>
    <row r="552" spans="1:28" s="10" customFormat="1" ht="23.25" customHeight="1">
      <c r="A552" s="95"/>
      <c r="B552" s="100"/>
      <c r="C552" s="2"/>
      <c r="D552" s="100"/>
      <c r="E552" s="102"/>
      <c r="F552" s="102"/>
      <c r="G552" s="100"/>
      <c r="H552" s="100"/>
      <c r="I552" s="113"/>
      <c r="J552" s="114"/>
      <c r="K552" s="96">
        <v>1</v>
      </c>
      <c r="L552" s="96">
        <v>1</v>
      </c>
      <c r="M552" s="110">
        <f t="shared" si="163"/>
        <v>0</v>
      </c>
      <c r="N552" s="58">
        <f t="shared" si="164"/>
        <v>0</v>
      </c>
      <c r="O552" s="58">
        <f t="shared" si="165"/>
        <v>0</v>
      </c>
      <c r="P552" s="58">
        <f t="shared" si="166"/>
        <v>0</v>
      </c>
      <c r="Q552" s="58" t="str">
        <f>IF(C552=1,$D$858*K552*L552,IF(C552=2,$D$859*K552*L552,IF(C552=3,$D$860*K552*L552,IF(C552=4,0,IF(C552=5,$D$862*K552*L552,IF(C552=6,$D$863*K552*L552,IF(C552=7,$D$864*K552*L552,"Incorrect Code")))))))</f>
        <v>Incorrect Code</v>
      </c>
      <c r="R552" s="58">
        <f t="shared" si="167"/>
        <v>0</v>
      </c>
      <c r="S552" s="97">
        <f t="shared" si="168"/>
        <v>0</v>
      </c>
      <c r="T552" s="97">
        <v>0</v>
      </c>
      <c r="U552" s="98">
        <f t="shared" si="169"/>
        <v>0</v>
      </c>
      <c r="V552" s="97">
        <f>0.15*M552</f>
        <v>0</v>
      </c>
      <c r="W552" s="58">
        <f t="shared" si="179"/>
        <v>0</v>
      </c>
      <c r="X552" s="58">
        <f t="shared" si="170"/>
        <v>0</v>
      </c>
      <c r="Y552" s="99" t="e">
        <f t="shared" si="173"/>
        <v>#DIV/0!</v>
      </c>
      <c r="Z552" s="99" t="e">
        <f t="shared" si="174"/>
        <v>#DIV/0!</v>
      </c>
      <c r="AA552" s="2"/>
      <c r="AB552" s="109" t="str">
        <f t="shared" si="171"/>
        <v xml:space="preserve"> </v>
      </c>
    </row>
    <row r="553" spans="1:28" s="10" customFormat="1" ht="23.45" customHeight="1">
      <c r="A553" s="95"/>
      <c r="B553" s="100"/>
      <c r="C553" s="112"/>
      <c r="D553" s="100"/>
      <c r="E553" s="102"/>
      <c r="F553" s="102"/>
      <c r="G553" s="100"/>
      <c r="H553" s="100"/>
      <c r="I553" s="113"/>
      <c r="J553" s="114"/>
      <c r="K553" s="96">
        <v>1</v>
      </c>
      <c r="L553" s="96">
        <v>1</v>
      </c>
      <c r="M553" s="110">
        <f t="shared" ref="M553:M616" si="181">J553*K553*L553</f>
        <v>0</v>
      </c>
      <c r="N553" s="58">
        <f t="shared" ref="N553:N616" si="182">M553*0.1446</f>
        <v>0</v>
      </c>
      <c r="O553" s="58">
        <f t="shared" ref="O553:O616" si="183">IF(M553&gt;160200,9114+M553*0.0145,M553*0.0765)</f>
        <v>0</v>
      </c>
      <c r="P553" s="58">
        <f t="shared" ref="P553:P616" si="184">M553*$P$4</f>
        <v>0</v>
      </c>
      <c r="Q553" s="58" t="str">
        <f>IF(C553=1,$D$858*K553*L553,IF(C553=2,$D$859*K553*L553,IF(C553=3,$D$860*K553*L553,IF(C553=4,0,IF(C553=5,$D$862*K553*L553,IF(C553=6,$D$863*K553*L553,IF(C553=7,$D$864*K553*L553,"Incorrect Code")))))))</f>
        <v>Incorrect Code</v>
      </c>
      <c r="R553" s="58">
        <f t="shared" ref="R553:R616" si="185">M553*$R$4</f>
        <v>0</v>
      </c>
      <c r="S553" s="97">
        <f t="shared" ref="S553:S616" si="186">$S$4*M553</f>
        <v>0</v>
      </c>
      <c r="T553" s="97">
        <v>0</v>
      </c>
      <c r="U553" s="98">
        <f t="shared" ref="U553:U616" si="187">IF(I553="Yes",$U$4*K553,0)</f>
        <v>0</v>
      </c>
      <c r="V553" s="97">
        <f>0.15*M553</f>
        <v>0</v>
      </c>
      <c r="W553" s="58">
        <f t="shared" si="179"/>
        <v>0</v>
      </c>
      <c r="X553" s="58">
        <f t="shared" ref="X553:X616" si="188">W553+M553</f>
        <v>0</v>
      </c>
      <c r="Y553" s="99" t="e">
        <f t="shared" si="173"/>
        <v>#DIV/0!</v>
      </c>
      <c r="Z553" s="99" t="e">
        <f t="shared" si="174"/>
        <v>#DIV/0!</v>
      </c>
      <c r="AA553" s="2"/>
      <c r="AB553" s="109" t="str">
        <f t="shared" ref="AB553:AB616" si="189">CONCATENATE(B553," ",A553)</f>
        <v xml:space="preserve"> </v>
      </c>
    </row>
    <row r="554" spans="1:28" s="10" customFormat="1" ht="23.45" customHeight="1">
      <c r="A554" s="95"/>
      <c r="B554" s="100"/>
      <c r="C554" s="112"/>
      <c r="D554" s="100"/>
      <c r="E554" s="102"/>
      <c r="F554" s="102"/>
      <c r="G554" s="100"/>
      <c r="H554" s="100"/>
      <c r="I554" s="113"/>
      <c r="J554" s="114"/>
      <c r="K554" s="96">
        <v>1</v>
      </c>
      <c r="L554" s="96">
        <v>1</v>
      </c>
      <c r="M554" s="110">
        <f t="shared" si="181"/>
        <v>0</v>
      </c>
      <c r="N554" s="58">
        <f t="shared" si="182"/>
        <v>0</v>
      </c>
      <c r="O554" s="58">
        <f t="shared" si="183"/>
        <v>0</v>
      </c>
      <c r="P554" s="58">
        <f t="shared" si="184"/>
        <v>0</v>
      </c>
      <c r="Q554" s="58" t="str">
        <f>IF(C554=1,$D$858*K554*L554,IF(C554=2,$D$859*K554*L554,IF(C554=3,$D$860*K554*L554,IF(C554=4,0,IF(C554=5,$D$862*K554*L554,IF(C554=6,$D$863*K554*L554,IF(C554=7,$D$864*K554*L554,"Incorrect Code")))))))</f>
        <v>Incorrect Code</v>
      </c>
      <c r="R554" s="58">
        <f t="shared" si="185"/>
        <v>0</v>
      </c>
      <c r="S554" s="97">
        <f t="shared" si="186"/>
        <v>0</v>
      </c>
      <c r="T554" s="97">
        <v>0</v>
      </c>
      <c r="U554" s="98">
        <f t="shared" si="187"/>
        <v>0</v>
      </c>
      <c r="V554" s="97"/>
      <c r="W554" s="58">
        <f t="shared" si="179"/>
        <v>0</v>
      </c>
      <c r="X554" s="58">
        <f t="shared" si="188"/>
        <v>0</v>
      </c>
      <c r="Y554" s="99" t="e">
        <f t="shared" si="173"/>
        <v>#DIV/0!</v>
      </c>
      <c r="Z554" s="99" t="e">
        <f t="shared" si="174"/>
        <v>#DIV/0!</v>
      </c>
      <c r="AA554" s="2"/>
      <c r="AB554" s="109" t="str">
        <f t="shared" si="189"/>
        <v xml:space="preserve"> </v>
      </c>
    </row>
    <row r="555" spans="1:28" s="10" customFormat="1" ht="23.25" customHeight="1">
      <c r="A555" s="95"/>
      <c r="B555" s="100"/>
      <c r="C555" s="2"/>
      <c r="D555" s="100"/>
      <c r="E555" s="102"/>
      <c r="F555" s="102"/>
      <c r="G555" s="100"/>
      <c r="H555" s="100"/>
      <c r="I555" s="113"/>
      <c r="J555" s="114"/>
      <c r="K555" s="96">
        <v>1</v>
      </c>
      <c r="L555" s="96">
        <v>1</v>
      </c>
      <c r="M555" s="110">
        <f t="shared" si="181"/>
        <v>0</v>
      </c>
      <c r="N555" s="58">
        <f t="shared" si="182"/>
        <v>0</v>
      </c>
      <c r="O555" s="58">
        <f t="shared" si="183"/>
        <v>0</v>
      </c>
      <c r="P555" s="58">
        <f t="shared" si="184"/>
        <v>0</v>
      </c>
      <c r="Q555" s="58" t="str">
        <f>IF(C555=1,$D$858*K555*L555,IF(C555=2,$D$859*K555*L555,IF(C555=3,$D$860*K555*L555,IF(C555=4,0,IF(C555=5,$D$862*K555*L555,IF(C555=6,$D$863*K555*L555,IF(C555=7,$D$864*K555*L555,"Incorrect Code")))))))</f>
        <v>Incorrect Code</v>
      </c>
      <c r="R555" s="58">
        <f t="shared" si="185"/>
        <v>0</v>
      </c>
      <c r="S555" s="97">
        <f t="shared" si="186"/>
        <v>0</v>
      </c>
      <c r="T555" s="97">
        <v>0</v>
      </c>
      <c r="U555" s="98">
        <f t="shared" si="187"/>
        <v>0</v>
      </c>
      <c r="V555" s="97"/>
      <c r="W555" s="58">
        <f t="shared" si="179"/>
        <v>0</v>
      </c>
      <c r="X555" s="58">
        <f t="shared" si="188"/>
        <v>0</v>
      </c>
      <c r="Y555" s="99" t="e">
        <f t="shared" si="173"/>
        <v>#DIV/0!</v>
      </c>
      <c r="Z555" s="99" t="e">
        <f t="shared" si="174"/>
        <v>#DIV/0!</v>
      </c>
      <c r="AA555" s="2"/>
      <c r="AB555" s="109" t="str">
        <f t="shared" si="189"/>
        <v xml:space="preserve"> </v>
      </c>
    </row>
    <row r="556" spans="1:28" s="10" customFormat="1" ht="23.45" customHeight="1">
      <c r="A556" s="95"/>
      <c r="B556" s="100"/>
      <c r="C556" s="2"/>
      <c r="D556" s="100"/>
      <c r="E556" s="102"/>
      <c r="F556" s="102"/>
      <c r="G556" s="100"/>
      <c r="H556" s="100"/>
      <c r="I556" s="113"/>
      <c r="J556" s="114"/>
      <c r="K556" s="96">
        <v>1</v>
      </c>
      <c r="L556" s="96">
        <v>1</v>
      </c>
      <c r="M556" s="110">
        <f t="shared" si="181"/>
        <v>0</v>
      </c>
      <c r="N556" s="58">
        <f t="shared" si="182"/>
        <v>0</v>
      </c>
      <c r="O556" s="58">
        <f t="shared" si="183"/>
        <v>0</v>
      </c>
      <c r="P556" s="58">
        <f t="shared" si="184"/>
        <v>0</v>
      </c>
      <c r="Q556" s="58" t="str">
        <f>IF(C556=1,$D$858*K556*L556,IF(C556=2,$D$859*K556*L556,IF(C556=3,$D$860*K556*L556,IF(C556=4,0,IF(C556=5,$D$862*K556*L556,IF(C556=6,$D$863*K556*L556,IF(C556=7,$D$864*K556*L556,"Incorrect Code")))))))</f>
        <v>Incorrect Code</v>
      </c>
      <c r="R556" s="58">
        <f t="shared" si="185"/>
        <v>0</v>
      </c>
      <c r="S556" s="97">
        <f t="shared" si="186"/>
        <v>0</v>
      </c>
      <c r="T556" s="97">
        <v>0</v>
      </c>
      <c r="U556" s="98">
        <f t="shared" si="187"/>
        <v>0</v>
      </c>
      <c r="V556" s="97">
        <f>0.15*M556</f>
        <v>0</v>
      </c>
      <c r="W556" s="58">
        <f t="shared" si="179"/>
        <v>0</v>
      </c>
      <c r="X556" s="58">
        <f t="shared" si="188"/>
        <v>0</v>
      </c>
      <c r="Y556" s="99" t="e">
        <f t="shared" si="173"/>
        <v>#DIV/0!</v>
      </c>
      <c r="Z556" s="99" t="e">
        <f t="shared" si="174"/>
        <v>#DIV/0!</v>
      </c>
      <c r="AA556" s="2"/>
      <c r="AB556" s="109" t="str">
        <f t="shared" si="189"/>
        <v xml:space="preserve"> </v>
      </c>
    </row>
    <row r="557" spans="1:28" s="10" customFormat="1" ht="23.25" customHeight="1">
      <c r="A557" s="95"/>
      <c r="B557" s="100"/>
      <c r="C557" s="112"/>
      <c r="D557" s="100"/>
      <c r="E557" s="102"/>
      <c r="F557" s="102"/>
      <c r="G557" s="100"/>
      <c r="H557" s="100"/>
      <c r="I557" s="113"/>
      <c r="J557" s="114"/>
      <c r="K557" s="96">
        <v>1</v>
      </c>
      <c r="L557" s="96">
        <v>1</v>
      </c>
      <c r="M557" s="110">
        <f t="shared" si="181"/>
        <v>0</v>
      </c>
      <c r="N557" s="58">
        <f t="shared" si="182"/>
        <v>0</v>
      </c>
      <c r="O557" s="58">
        <f t="shared" si="183"/>
        <v>0</v>
      </c>
      <c r="P557" s="58">
        <f t="shared" si="184"/>
        <v>0</v>
      </c>
      <c r="Q557" s="58" t="str">
        <f>IF(C557=1,$D$858*K557*L557,IF(C557=2,$D$859*K557*L557,IF(C557=3,$D$860*K557*L557,IF(C557=4,0,IF(C557=5,$D$862*K557*L557,IF(C557=6,$D$863*K557*L557,IF(C557=7,$D$864*K557*L557,"Incorrect Code")))))))</f>
        <v>Incorrect Code</v>
      </c>
      <c r="R557" s="58">
        <f t="shared" si="185"/>
        <v>0</v>
      </c>
      <c r="S557" s="97">
        <f t="shared" si="186"/>
        <v>0</v>
      </c>
      <c r="T557" s="97">
        <v>0</v>
      </c>
      <c r="U557" s="98">
        <f t="shared" si="187"/>
        <v>0</v>
      </c>
      <c r="V557" s="97"/>
      <c r="W557" s="58">
        <f t="shared" si="179"/>
        <v>0</v>
      </c>
      <c r="X557" s="58">
        <f t="shared" si="188"/>
        <v>0</v>
      </c>
      <c r="Y557" s="99" t="e">
        <f t="shared" si="173"/>
        <v>#DIV/0!</v>
      </c>
      <c r="Z557" s="99" t="e">
        <f t="shared" si="174"/>
        <v>#DIV/0!</v>
      </c>
      <c r="AA557" s="2"/>
      <c r="AB557" s="109" t="str">
        <f t="shared" si="189"/>
        <v xml:space="preserve"> </v>
      </c>
    </row>
    <row r="558" spans="1:28" s="10" customFormat="1" ht="23.45" customHeight="1">
      <c r="A558" s="95"/>
      <c r="B558" s="100"/>
      <c r="C558" s="2"/>
      <c r="D558" s="100"/>
      <c r="E558" s="102"/>
      <c r="F558" s="102"/>
      <c r="G558" s="100"/>
      <c r="H558" s="100"/>
      <c r="I558" s="113"/>
      <c r="J558" s="114"/>
      <c r="K558" s="96">
        <v>1</v>
      </c>
      <c r="L558" s="96">
        <v>1</v>
      </c>
      <c r="M558" s="110">
        <f t="shared" si="181"/>
        <v>0</v>
      </c>
      <c r="N558" s="58">
        <f t="shared" si="182"/>
        <v>0</v>
      </c>
      <c r="O558" s="58">
        <f t="shared" si="183"/>
        <v>0</v>
      </c>
      <c r="P558" s="58">
        <f t="shared" si="184"/>
        <v>0</v>
      </c>
      <c r="Q558" s="58" t="str">
        <f>IF(C558=1,$D$858*K558*L558,IF(C558=2,$D$859*K558*L558,IF(C558=3,$D$860*K558*L558,IF(C558=4,0,IF(C558=5,$D$862*K558*L558,IF(C558=6,$D$863*K558*L558,IF(C558=7,$D$864*K558*L558,"Incorrect Code")))))))</f>
        <v>Incorrect Code</v>
      </c>
      <c r="R558" s="58">
        <f t="shared" si="185"/>
        <v>0</v>
      </c>
      <c r="S558" s="97">
        <f t="shared" si="186"/>
        <v>0</v>
      </c>
      <c r="T558" s="97">
        <v>0</v>
      </c>
      <c r="U558" s="98">
        <f t="shared" si="187"/>
        <v>0</v>
      </c>
      <c r="V558" s="97"/>
      <c r="W558" s="58">
        <f t="shared" si="179"/>
        <v>0</v>
      </c>
      <c r="X558" s="58">
        <f t="shared" si="188"/>
        <v>0</v>
      </c>
      <c r="Y558" s="99" t="e">
        <f t="shared" si="173"/>
        <v>#DIV/0!</v>
      </c>
      <c r="Z558" s="99" t="e">
        <f t="shared" si="174"/>
        <v>#DIV/0!</v>
      </c>
      <c r="AA558" s="2"/>
      <c r="AB558" s="109" t="str">
        <f t="shared" si="189"/>
        <v xml:space="preserve"> </v>
      </c>
    </row>
    <row r="559" spans="1:28" s="10" customFormat="1" ht="23.25" customHeight="1">
      <c r="A559" s="95"/>
      <c r="B559" s="100"/>
      <c r="C559" s="2"/>
      <c r="D559" s="100"/>
      <c r="E559" s="102"/>
      <c r="F559" s="102"/>
      <c r="G559" s="100"/>
      <c r="H559" s="100"/>
      <c r="I559" s="112"/>
      <c r="J559" s="114"/>
      <c r="K559" s="96">
        <v>1</v>
      </c>
      <c r="L559" s="96">
        <v>1</v>
      </c>
      <c r="M559" s="110">
        <f t="shared" si="181"/>
        <v>0</v>
      </c>
      <c r="N559" s="58">
        <f t="shared" si="182"/>
        <v>0</v>
      </c>
      <c r="O559" s="58">
        <f t="shared" si="183"/>
        <v>0</v>
      </c>
      <c r="P559" s="58">
        <f t="shared" si="184"/>
        <v>0</v>
      </c>
      <c r="Q559" s="58" t="str">
        <f>IF(C559=1,$D$858*K559*L559,IF(C559=2,$D$859*K559*L559,IF(C559=3,$D$860*K559*L559,IF(C559=4,0,IF(C559=5,$D$862*K559*L559,IF(C559=6,$D$863*K559*L559,IF(C559=7,$D$864*K559*L559,"Incorrect Code")))))))</f>
        <v>Incorrect Code</v>
      </c>
      <c r="R559" s="58">
        <f t="shared" si="185"/>
        <v>0</v>
      </c>
      <c r="S559" s="97">
        <f t="shared" si="186"/>
        <v>0</v>
      </c>
      <c r="T559" s="97">
        <v>0</v>
      </c>
      <c r="U559" s="98">
        <f t="shared" si="187"/>
        <v>0</v>
      </c>
      <c r="V559" s="97">
        <f>0.15*M559</f>
        <v>0</v>
      </c>
      <c r="W559" s="58">
        <f t="shared" si="179"/>
        <v>0</v>
      </c>
      <c r="X559" s="58">
        <f t="shared" si="188"/>
        <v>0</v>
      </c>
      <c r="Y559" s="99" t="e">
        <f t="shared" si="173"/>
        <v>#DIV/0!</v>
      </c>
      <c r="Z559" s="99" t="e">
        <f t="shared" si="174"/>
        <v>#DIV/0!</v>
      </c>
      <c r="AA559" s="2"/>
      <c r="AB559" s="109" t="str">
        <f t="shared" si="189"/>
        <v xml:space="preserve"> </v>
      </c>
    </row>
    <row r="560" spans="1:28" s="10" customFormat="1" ht="23.45" customHeight="1">
      <c r="A560" s="95"/>
      <c r="B560" s="100"/>
      <c r="C560" s="112"/>
      <c r="D560" s="100"/>
      <c r="E560" s="102"/>
      <c r="F560" s="102"/>
      <c r="G560" s="100"/>
      <c r="H560" s="100"/>
      <c r="I560" s="112"/>
      <c r="J560" s="114"/>
      <c r="K560" s="96">
        <v>1</v>
      </c>
      <c r="L560" s="96">
        <v>1</v>
      </c>
      <c r="M560" s="110">
        <f t="shared" si="181"/>
        <v>0</v>
      </c>
      <c r="N560" s="58">
        <f t="shared" si="182"/>
        <v>0</v>
      </c>
      <c r="O560" s="58">
        <f t="shared" si="183"/>
        <v>0</v>
      </c>
      <c r="P560" s="58">
        <f t="shared" si="184"/>
        <v>0</v>
      </c>
      <c r="Q560" s="58" t="str">
        <f>IF(C560=1,$D$858*K560*L560,IF(C560=2,$D$859*K560*L560,IF(C560=3,$D$860*K560*L560,IF(C560=4,0,IF(C560=5,$D$862*K560*L560,IF(C560=6,$D$863*K560*L560,IF(C560=7,$D$864*K560*L560,"Incorrect Code")))))))</f>
        <v>Incorrect Code</v>
      </c>
      <c r="R560" s="58">
        <f t="shared" si="185"/>
        <v>0</v>
      </c>
      <c r="S560" s="97">
        <f t="shared" si="186"/>
        <v>0</v>
      </c>
      <c r="T560" s="97">
        <v>0</v>
      </c>
      <c r="U560" s="98">
        <f t="shared" si="187"/>
        <v>0</v>
      </c>
      <c r="V560" s="97">
        <f>0.15*M560</f>
        <v>0</v>
      </c>
      <c r="W560" s="58">
        <f t="shared" si="179"/>
        <v>0</v>
      </c>
      <c r="X560" s="58">
        <f t="shared" si="188"/>
        <v>0</v>
      </c>
      <c r="Y560" s="99" t="e">
        <f t="shared" si="173"/>
        <v>#DIV/0!</v>
      </c>
      <c r="Z560" s="99" t="e">
        <f t="shared" si="174"/>
        <v>#DIV/0!</v>
      </c>
      <c r="AA560" s="2"/>
      <c r="AB560" s="109" t="str">
        <f t="shared" si="189"/>
        <v xml:space="preserve"> </v>
      </c>
    </row>
    <row r="561" spans="1:28" s="10" customFormat="1" ht="23.25" customHeight="1">
      <c r="A561" s="95"/>
      <c r="B561" s="100"/>
      <c r="C561" s="2"/>
      <c r="D561" s="100"/>
      <c r="E561" s="102"/>
      <c r="F561" s="102"/>
      <c r="G561" s="100"/>
      <c r="H561" s="100"/>
      <c r="I561" s="112"/>
      <c r="J561" s="114"/>
      <c r="K561" s="96">
        <v>1</v>
      </c>
      <c r="L561" s="96">
        <v>1</v>
      </c>
      <c r="M561" s="110">
        <f t="shared" si="181"/>
        <v>0</v>
      </c>
      <c r="N561" s="58">
        <f t="shared" si="182"/>
        <v>0</v>
      </c>
      <c r="O561" s="58">
        <f t="shared" si="183"/>
        <v>0</v>
      </c>
      <c r="P561" s="58">
        <f t="shared" si="184"/>
        <v>0</v>
      </c>
      <c r="Q561" s="58" t="str">
        <f>IF(C561=1,$D$858*K561*L561,IF(C561=2,$D$859*K561*L561,IF(C561=3,$D$860*K561*L561,IF(C561=4,0,IF(C561=5,$D$862*K561*L561,IF(C561=6,$D$863*K561*L561,IF(C561=7,$D$864*K561*L561,"Incorrect Code")))))))</f>
        <v>Incorrect Code</v>
      </c>
      <c r="R561" s="58">
        <f t="shared" si="185"/>
        <v>0</v>
      </c>
      <c r="S561" s="97">
        <f t="shared" si="186"/>
        <v>0</v>
      </c>
      <c r="T561" s="97">
        <v>0</v>
      </c>
      <c r="U561" s="98">
        <f t="shared" si="187"/>
        <v>0</v>
      </c>
      <c r="V561" s="97">
        <f>0.15*M561</f>
        <v>0</v>
      </c>
      <c r="W561" s="58">
        <f t="shared" si="179"/>
        <v>0</v>
      </c>
      <c r="X561" s="58">
        <f t="shared" si="188"/>
        <v>0</v>
      </c>
      <c r="Y561" s="99" t="e">
        <f t="shared" si="173"/>
        <v>#DIV/0!</v>
      </c>
      <c r="Z561" s="99" t="e">
        <f t="shared" si="174"/>
        <v>#DIV/0!</v>
      </c>
      <c r="AA561" s="2"/>
      <c r="AB561" s="109" t="str">
        <f t="shared" si="189"/>
        <v xml:space="preserve"> </v>
      </c>
    </row>
    <row r="562" spans="1:28" s="10" customFormat="1" ht="23.45" customHeight="1">
      <c r="A562" s="95"/>
      <c r="B562" s="100"/>
      <c r="C562" s="2"/>
      <c r="D562" s="100"/>
      <c r="E562" s="102"/>
      <c r="F562" s="102"/>
      <c r="G562" s="100"/>
      <c r="H562" s="100"/>
      <c r="I562" s="112"/>
      <c r="J562" s="114"/>
      <c r="K562" s="96">
        <v>1</v>
      </c>
      <c r="L562" s="96">
        <v>1</v>
      </c>
      <c r="M562" s="110">
        <f t="shared" si="181"/>
        <v>0</v>
      </c>
      <c r="N562" s="58">
        <f t="shared" si="182"/>
        <v>0</v>
      </c>
      <c r="O562" s="58">
        <f t="shared" si="183"/>
        <v>0</v>
      </c>
      <c r="P562" s="58">
        <f t="shared" si="184"/>
        <v>0</v>
      </c>
      <c r="Q562" s="58" t="str">
        <f>IF(C562=1,$D$858*K562*L562,IF(C562=2,$D$859*K562*L562,IF(C562=3,$D$860*K562*L562,IF(C562=4,0,IF(C562=5,$D$862*K562*L562,IF(C562=6,$D$863*K562*L562,IF(C562=7,$D$864*K562*L562,"Incorrect Code")))))))</f>
        <v>Incorrect Code</v>
      </c>
      <c r="R562" s="58">
        <f t="shared" si="185"/>
        <v>0</v>
      </c>
      <c r="S562" s="97">
        <f t="shared" si="186"/>
        <v>0</v>
      </c>
      <c r="T562" s="97">
        <v>0</v>
      </c>
      <c r="U562" s="98">
        <f t="shared" si="187"/>
        <v>0</v>
      </c>
      <c r="V562" s="97">
        <f>0.15*M562</f>
        <v>0</v>
      </c>
      <c r="W562" s="58">
        <f t="shared" si="179"/>
        <v>0</v>
      </c>
      <c r="X562" s="58">
        <f t="shared" si="188"/>
        <v>0</v>
      </c>
      <c r="Y562" s="99" t="e">
        <f t="shared" si="173"/>
        <v>#DIV/0!</v>
      </c>
      <c r="Z562" s="99" t="e">
        <f t="shared" si="174"/>
        <v>#DIV/0!</v>
      </c>
      <c r="AA562" s="2"/>
      <c r="AB562" s="109" t="str">
        <f t="shared" si="189"/>
        <v xml:space="preserve"> </v>
      </c>
    </row>
    <row r="563" spans="1:28" s="10" customFormat="1" ht="23.25" customHeight="1">
      <c r="A563" s="95"/>
      <c r="B563" s="100"/>
      <c r="C563" s="112"/>
      <c r="D563" s="100"/>
      <c r="E563" s="102"/>
      <c r="F563" s="102"/>
      <c r="G563" s="100"/>
      <c r="H563" s="100"/>
      <c r="I563" s="112"/>
      <c r="J563" s="114"/>
      <c r="K563" s="96">
        <v>1</v>
      </c>
      <c r="L563" s="96">
        <v>1</v>
      </c>
      <c r="M563" s="110">
        <f t="shared" si="181"/>
        <v>0</v>
      </c>
      <c r="N563" s="58">
        <f t="shared" si="182"/>
        <v>0</v>
      </c>
      <c r="O563" s="58">
        <f t="shared" si="183"/>
        <v>0</v>
      </c>
      <c r="P563" s="58">
        <f t="shared" si="184"/>
        <v>0</v>
      </c>
      <c r="Q563" s="58" t="str">
        <f>IF(C563=1,$D$858*K563*L563,IF(C563=2,$D$859*K563*L563,IF(C563=3,$D$860*K563*L563,IF(C563=4,0,IF(C563=5,$D$862*K563*L563,IF(C563=6,$D$863*K563*L563,IF(C563=7,$D$864*K563*L563,"Incorrect Code")))))))</f>
        <v>Incorrect Code</v>
      </c>
      <c r="R563" s="58">
        <f t="shared" si="185"/>
        <v>0</v>
      </c>
      <c r="S563" s="97">
        <f t="shared" si="186"/>
        <v>0</v>
      </c>
      <c r="T563" s="97">
        <v>0</v>
      </c>
      <c r="U563" s="98">
        <f t="shared" si="187"/>
        <v>0</v>
      </c>
      <c r="V563" s="97">
        <f>0.15*M563</f>
        <v>0</v>
      </c>
      <c r="W563" s="58">
        <f t="shared" si="179"/>
        <v>0</v>
      </c>
      <c r="X563" s="58">
        <f t="shared" si="188"/>
        <v>0</v>
      </c>
      <c r="Y563" s="99" t="e">
        <f t="shared" si="173"/>
        <v>#DIV/0!</v>
      </c>
      <c r="Z563" s="99" t="e">
        <f t="shared" si="174"/>
        <v>#DIV/0!</v>
      </c>
      <c r="AA563" s="2"/>
      <c r="AB563" s="109" t="str">
        <f t="shared" si="189"/>
        <v xml:space="preserve"> </v>
      </c>
    </row>
    <row r="564" spans="1:28" s="10" customFormat="1" ht="23.45" customHeight="1">
      <c r="A564" s="95"/>
      <c r="B564" s="100"/>
      <c r="C564" s="2"/>
      <c r="D564" s="100"/>
      <c r="E564" s="102"/>
      <c r="F564" s="102"/>
      <c r="G564" s="100"/>
      <c r="H564" s="100"/>
      <c r="I564" s="112"/>
      <c r="J564" s="114"/>
      <c r="K564" s="96">
        <v>1</v>
      </c>
      <c r="L564" s="96">
        <v>1</v>
      </c>
      <c r="M564" s="110">
        <f t="shared" si="181"/>
        <v>0</v>
      </c>
      <c r="N564" s="58">
        <f t="shared" si="182"/>
        <v>0</v>
      </c>
      <c r="O564" s="58">
        <f t="shared" si="183"/>
        <v>0</v>
      </c>
      <c r="P564" s="58">
        <f t="shared" si="184"/>
        <v>0</v>
      </c>
      <c r="Q564" s="58" t="str">
        <f>IF(C564=1,$D$858*K564*L564,IF(C564=2,$D$859*K564*L564,IF(C564=3,$D$860*K564*L564,IF(C564=4,0,IF(C564=5,$D$862*K564*L564,IF(C564=6,$D$863*K564*L564,IF(C564=7,$D$864*K564*L564,"Incorrect Code")))))))</f>
        <v>Incorrect Code</v>
      </c>
      <c r="R564" s="58">
        <f t="shared" si="185"/>
        <v>0</v>
      </c>
      <c r="S564" s="97">
        <f t="shared" si="186"/>
        <v>0</v>
      </c>
      <c r="T564" s="97">
        <v>0</v>
      </c>
      <c r="U564" s="98">
        <f t="shared" si="187"/>
        <v>0</v>
      </c>
      <c r="V564" s="97"/>
      <c r="W564" s="58">
        <f t="shared" si="179"/>
        <v>0</v>
      </c>
      <c r="X564" s="58">
        <f t="shared" si="188"/>
        <v>0</v>
      </c>
      <c r="Y564" s="99" t="e">
        <f t="shared" si="173"/>
        <v>#DIV/0!</v>
      </c>
      <c r="Z564" s="99" t="e">
        <f t="shared" si="174"/>
        <v>#DIV/0!</v>
      </c>
      <c r="AA564" s="2"/>
      <c r="AB564" s="109" t="str">
        <f t="shared" si="189"/>
        <v xml:space="preserve"> </v>
      </c>
    </row>
    <row r="565" spans="1:28" s="10" customFormat="1" ht="23.25" customHeight="1">
      <c r="A565" s="95"/>
      <c r="B565" s="100"/>
      <c r="C565" s="2"/>
      <c r="D565" s="100"/>
      <c r="E565" s="102"/>
      <c r="F565" s="102"/>
      <c r="G565" s="100"/>
      <c r="H565" s="100"/>
      <c r="I565" s="112"/>
      <c r="J565" s="114"/>
      <c r="K565" s="96">
        <v>1</v>
      </c>
      <c r="L565" s="96">
        <v>1</v>
      </c>
      <c r="M565" s="110">
        <f t="shared" si="181"/>
        <v>0</v>
      </c>
      <c r="N565" s="58">
        <f t="shared" si="182"/>
        <v>0</v>
      </c>
      <c r="O565" s="58">
        <f t="shared" si="183"/>
        <v>0</v>
      </c>
      <c r="P565" s="58">
        <f t="shared" si="184"/>
        <v>0</v>
      </c>
      <c r="Q565" s="58" t="str">
        <f>IF(C565=1,$D$858*K565*L565,IF(C565=2,$D$859*K565*L565,IF(C565=3,$D$860*K565*L565,IF(C565=4,0,IF(C565=5,$D$862*K565*L565,IF(C565=6,$D$863*K565*L565,IF(C565=7,$D$864*K565*L565,"Incorrect Code")))))))</f>
        <v>Incorrect Code</v>
      </c>
      <c r="R565" s="58">
        <f t="shared" si="185"/>
        <v>0</v>
      </c>
      <c r="S565" s="97">
        <f t="shared" si="186"/>
        <v>0</v>
      </c>
      <c r="T565" s="97">
        <v>0</v>
      </c>
      <c r="U565" s="98">
        <f t="shared" si="187"/>
        <v>0</v>
      </c>
      <c r="V565" s="97">
        <f t="shared" ref="V565:V573" si="190">0.15*M565</f>
        <v>0</v>
      </c>
      <c r="W565" s="58">
        <f t="shared" si="179"/>
        <v>0</v>
      </c>
      <c r="X565" s="58">
        <f t="shared" si="188"/>
        <v>0</v>
      </c>
      <c r="Y565" s="99" t="e">
        <f t="shared" si="173"/>
        <v>#DIV/0!</v>
      </c>
      <c r="Z565" s="99" t="e">
        <f t="shared" si="174"/>
        <v>#DIV/0!</v>
      </c>
      <c r="AA565" s="2"/>
      <c r="AB565" s="109" t="str">
        <f t="shared" si="189"/>
        <v xml:space="preserve"> </v>
      </c>
    </row>
    <row r="566" spans="1:28" s="10" customFormat="1" ht="23.45" customHeight="1">
      <c r="A566" s="95"/>
      <c r="B566" s="100"/>
      <c r="C566" s="112"/>
      <c r="D566" s="100"/>
      <c r="E566" s="102"/>
      <c r="F566" s="102"/>
      <c r="G566" s="100"/>
      <c r="H566" s="100"/>
      <c r="I566" s="112"/>
      <c r="J566" s="114"/>
      <c r="K566" s="96">
        <v>1</v>
      </c>
      <c r="L566" s="96">
        <v>1</v>
      </c>
      <c r="M566" s="110">
        <f t="shared" si="181"/>
        <v>0</v>
      </c>
      <c r="N566" s="58">
        <f t="shared" si="182"/>
        <v>0</v>
      </c>
      <c r="O566" s="58">
        <f t="shared" si="183"/>
        <v>0</v>
      </c>
      <c r="P566" s="58">
        <f t="shared" si="184"/>
        <v>0</v>
      </c>
      <c r="Q566" s="58" t="str">
        <f>IF(C566=1,$D$858*K566*L566,IF(C566=2,$D$859*K566*L566,IF(C566=3,$D$860*K566*L566,IF(C566=4,0,IF(C566=5,$D$862*K566*L566,IF(C566=6,$D$863*K566*L566,IF(C566=7,$D$864*K566*L566,"Incorrect Code")))))))</f>
        <v>Incorrect Code</v>
      </c>
      <c r="R566" s="58">
        <f t="shared" si="185"/>
        <v>0</v>
      </c>
      <c r="S566" s="97">
        <f t="shared" si="186"/>
        <v>0</v>
      </c>
      <c r="T566" s="97">
        <v>0</v>
      </c>
      <c r="U566" s="98">
        <f t="shared" si="187"/>
        <v>0</v>
      </c>
      <c r="V566" s="97">
        <f t="shared" si="190"/>
        <v>0</v>
      </c>
      <c r="W566" s="58">
        <f t="shared" si="179"/>
        <v>0</v>
      </c>
      <c r="X566" s="58">
        <f t="shared" si="188"/>
        <v>0</v>
      </c>
      <c r="Y566" s="99" t="e">
        <f t="shared" si="173"/>
        <v>#DIV/0!</v>
      </c>
      <c r="Z566" s="99" t="e">
        <f t="shared" si="174"/>
        <v>#DIV/0!</v>
      </c>
      <c r="AA566" s="2"/>
      <c r="AB566" s="109" t="str">
        <f t="shared" si="189"/>
        <v xml:space="preserve"> </v>
      </c>
    </row>
    <row r="567" spans="1:28" s="10" customFormat="1" ht="23.25" customHeight="1">
      <c r="A567" s="95"/>
      <c r="B567" s="100"/>
      <c r="C567" s="2"/>
      <c r="D567" s="100"/>
      <c r="E567" s="102"/>
      <c r="F567" s="102"/>
      <c r="G567" s="100"/>
      <c r="H567" s="100"/>
      <c r="I567" s="112"/>
      <c r="J567" s="114"/>
      <c r="K567" s="96">
        <v>1</v>
      </c>
      <c r="L567" s="96">
        <v>1</v>
      </c>
      <c r="M567" s="110">
        <f t="shared" si="181"/>
        <v>0</v>
      </c>
      <c r="N567" s="58">
        <f t="shared" si="182"/>
        <v>0</v>
      </c>
      <c r="O567" s="58">
        <f t="shared" si="183"/>
        <v>0</v>
      </c>
      <c r="P567" s="58">
        <f t="shared" si="184"/>
        <v>0</v>
      </c>
      <c r="Q567" s="58" t="str">
        <f>IF(C567=1,$D$858*K567*L567,IF(C567=2,$D$859*K567*L567,IF(C567=3,$D$860*K567*L567,IF(C567=4,0,IF(C567=5,$D$862*K567*L567,IF(C567=6,$D$863*K567*L567,IF(C567=7,$D$864*K567*L567,"Incorrect Code")))))))</f>
        <v>Incorrect Code</v>
      </c>
      <c r="R567" s="58">
        <f t="shared" si="185"/>
        <v>0</v>
      </c>
      <c r="S567" s="97">
        <f t="shared" si="186"/>
        <v>0</v>
      </c>
      <c r="T567" s="97">
        <v>0</v>
      </c>
      <c r="U567" s="98">
        <f t="shared" si="187"/>
        <v>0</v>
      </c>
      <c r="V567" s="115">
        <f t="shared" si="190"/>
        <v>0</v>
      </c>
      <c r="W567" s="58">
        <f t="shared" si="179"/>
        <v>0</v>
      </c>
      <c r="X567" s="58">
        <f t="shared" si="188"/>
        <v>0</v>
      </c>
      <c r="Y567" s="99" t="e">
        <f t="shared" si="173"/>
        <v>#DIV/0!</v>
      </c>
      <c r="Z567" s="99" t="e">
        <f t="shared" si="174"/>
        <v>#DIV/0!</v>
      </c>
      <c r="AA567" s="2"/>
      <c r="AB567" s="109" t="str">
        <f t="shared" si="189"/>
        <v xml:space="preserve"> </v>
      </c>
    </row>
    <row r="568" spans="1:28" s="10" customFormat="1" ht="23.45" customHeight="1">
      <c r="A568" s="95"/>
      <c r="B568" s="100"/>
      <c r="C568" s="2"/>
      <c r="D568" s="100"/>
      <c r="E568" s="102"/>
      <c r="F568" s="102"/>
      <c r="G568" s="100"/>
      <c r="H568" s="100"/>
      <c r="I568" s="113"/>
      <c r="J568" s="114"/>
      <c r="K568" s="96">
        <v>1</v>
      </c>
      <c r="L568" s="96">
        <v>1</v>
      </c>
      <c r="M568" s="110">
        <f t="shared" si="181"/>
        <v>0</v>
      </c>
      <c r="N568" s="58">
        <f t="shared" si="182"/>
        <v>0</v>
      </c>
      <c r="O568" s="58">
        <f t="shared" si="183"/>
        <v>0</v>
      </c>
      <c r="P568" s="58">
        <f t="shared" si="184"/>
        <v>0</v>
      </c>
      <c r="Q568" s="58" t="str">
        <f>IF(C568=1,$D$858*K568*L568,IF(C568=2,$D$859*K568*L568,IF(C568=3,$D$860*K568*L568,IF(C568=4,0,IF(C568=5,$D$862*K568*L568,IF(C568=6,$D$863*K568*L568,IF(C568=7,$D$864*K568*L568,"Incorrect Code")))))))</f>
        <v>Incorrect Code</v>
      </c>
      <c r="R568" s="58">
        <f t="shared" si="185"/>
        <v>0</v>
      </c>
      <c r="S568" s="97">
        <f t="shared" si="186"/>
        <v>0</v>
      </c>
      <c r="T568" s="97">
        <v>0</v>
      </c>
      <c r="U568" s="98">
        <f t="shared" si="187"/>
        <v>0</v>
      </c>
      <c r="V568" s="97">
        <f t="shared" si="190"/>
        <v>0</v>
      </c>
      <c r="W568" s="58">
        <f t="shared" si="179"/>
        <v>0</v>
      </c>
      <c r="X568" s="58">
        <f t="shared" si="188"/>
        <v>0</v>
      </c>
      <c r="Y568" s="99" t="e">
        <f t="shared" si="173"/>
        <v>#DIV/0!</v>
      </c>
      <c r="Z568" s="99" t="e">
        <f t="shared" si="174"/>
        <v>#DIV/0!</v>
      </c>
      <c r="AA568" s="2"/>
      <c r="AB568" s="109" t="str">
        <f t="shared" si="189"/>
        <v xml:space="preserve"> </v>
      </c>
    </row>
    <row r="569" spans="1:28" s="10" customFormat="1" ht="23.25" customHeight="1">
      <c r="A569" s="95"/>
      <c r="B569" s="100"/>
      <c r="C569" s="112"/>
      <c r="D569" s="100"/>
      <c r="E569" s="102"/>
      <c r="F569" s="102"/>
      <c r="G569" s="100"/>
      <c r="H569" s="100"/>
      <c r="I569" s="113"/>
      <c r="J569" s="114"/>
      <c r="K569" s="96">
        <v>1</v>
      </c>
      <c r="L569" s="96">
        <v>1</v>
      </c>
      <c r="M569" s="110">
        <f t="shared" si="181"/>
        <v>0</v>
      </c>
      <c r="N569" s="58">
        <f t="shared" si="182"/>
        <v>0</v>
      </c>
      <c r="O569" s="58">
        <f t="shared" si="183"/>
        <v>0</v>
      </c>
      <c r="P569" s="58">
        <f t="shared" si="184"/>
        <v>0</v>
      </c>
      <c r="Q569" s="58" t="str">
        <f>IF(C569=1,$D$858*K569*L569,IF(C569=2,$D$859*K569*L569,IF(C569=3,$D$860*K569*L569,IF(C569=4,0,IF(C569=5,$D$862*K569*L569,IF(C569=6,$D$863*K569*L569,IF(C569=7,$D$864*K569*L569,"Incorrect Code")))))))</f>
        <v>Incorrect Code</v>
      </c>
      <c r="R569" s="58">
        <f t="shared" si="185"/>
        <v>0</v>
      </c>
      <c r="S569" s="97">
        <f t="shared" si="186"/>
        <v>0</v>
      </c>
      <c r="T569" s="97">
        <v>0</v>
      </c>
      <c r="U569" s="98">
        <f t="shared" si="187"/>
        <v>0</v>
      </c>
      <c r="V569" s="97">
        <f t="shared" si="190"/>
        <v>0</v>
      </c>
      <c r="W569" s="58">
        <f t="shared" si="179"/>
        <v>0</v>
      </c>
      <c r="X569" s="58">
        <f t="shared" si="188"/>
        <v>0</v>
      </c>
      <c r="Y569" s="99" t="e">
        <f t="shared" si="173"/>
        <v>#DIV/0!</v>
      </c>
      <c r="Z569" s="99" t="e">
        <f t="shared" si="174"/>
        <v>#DIV/0!</v>
      </c>
      <c r="AA569" s="2"/>
      <c r="AB569" s="109" t="str">
        <f t="shared" si="189"/>
        <v xml:space="preserve"> </v>
      </c>
    </row>
    <row r="570" spans="1:28" s="10" customFormat="1" ht="23.45" customHeight="1">
      <c r="A570" s="95"/>
      <c r="B570" s="100"/>
      <c r="C570" s="2"/>
      <c r="D570" s="100"/>
      <c r="E570" s="102"/>
      <c r="F570" s="102"/>
      <c r="G570" s="100"/>
      <c r="H570" s="100"/>
      <c r="I570" s="113"/>
      <c r="J570" s="114"/>
      <c r="K570" s="96">
        <v>1</v>
      </c>
      <c r="L570" s="96">
        <v>1</v>
      </c>
      <c r="M570" s="110">
        <f t="shared" si="181"/>
        <v>0</v>
      </c>
      <c r="N570" s="58">
        <f t="shared" si="182"/>
        <v>0</v>
      </c>
      <c r="O570" s="58">
        <f t="shared" si="183"/>
        <v>0</v>
      </c>
      <c r="P570" s="58">
        <f t="shared" si="184"/>
        <v>0</v>
      </c>
      <c r="Q570" s="58" t="str">
        <f>IF(C570=1,$D$858*K570*L570,IF(C570=2,$D$859*K570*L570,IF(C570=3,$D$860*K570*L570,IF(C570=4,0,IF(C570=5,$D$862*K570*L570,IF(C570=6,$D$863*K570*L570,IF(C570=7,$D$864*K570*L570,"Incorrect Code")))))))</f>
        <v>Incorrect Code</v>
      </c>
      <c r="R570" s="58">
        <f t="shared" si="185"/>
        <v>0</v>
      </c>
      <c r="S570" s="97">
        <f t="shared" si="186"/>
        <v>0</v>
      </c>
      <c r="T570" s="97">
        <v>0</v>
      </c>
      <c r="U570" s="98">
        <f t="shared" si="187"/>
        <v>0</v>
      </c>
      <c r="V570" s="97">
        <f t="shared" si="190"/>
        <v>0</v>
      </c>
      <c r="W570" s="58">
        <f t="shared" si="179"/>
        <v>0</v>
      </c>
      <c r="X570" s="58">
        <f t="shared" si="188"/>
        <v>0</v>
      </c>
      <c r="Y570" s="99" t="e">
        <f t="shared" si="173"/>
        <v>#DIV/0!</v>
      </c>
      <c r="Z570" s="99" t="e">
        <f t="shared" si="174"/>
        <v>#DIV/0!</v>
      </c>
      <c r="AA570" s="2"/>
      <c r="AB570" s="109" t="str">
        <f t="shared" si="189"/>
        <v xml:space="preserve"> </v>
      </c>
    </row>
    <row r="571" spans="1:28" s="10" customFormat="1" ht="23.25" customHeight="1">
      <c r="A571" s="95"/>
      <c r="B571" s="100"/>
      <c r="C571" s="112"/>
      <c r="D571" s="100"/>
      <c r="E571" s="102"/>
      <c r="F571" s="102"/>
      <c r="G571" s="100"/>
      <c r="H571" s="100"/>
      <c r="I571" s="113"/>
      <c r="J571" s="114"/>
      <c r="K571" s="96">
        <v>1</v>
      </c>
      <c r="L571" s="96">
        <v>1</v>
      </c>
      <c r="M571" s="110">
        <f t="shared" si="181"/>
        <v>0</v>
      </c>
      <c r="N571" s="58">
        <f t="shared" si="182"/>
        <v>0</v>
      </c>
      <c r="O571" s="58">
        <f t="shared" si="183"/>
        <v>0</v>
      </c>
      <c r="P571" s="58">
        <f t="shared" si="184"/>
        <v>0</v>
      </c>
      <c r="Q571" s="58" t="str">
        <f>IF(C571=1,$D$858*K571*L571,IF(C571=2,$D$859*K571*L571,IF(C571=3,$D$860*K571*L571,IF(C571=4,0,IF(C571=5,$D$862*K571*L571,IF(C571=6,$D$863*K571*L571,IF(C571=7,$D$864*K571*L571,"Incorrect Code")))))))</f>
        <v>Incorrect Code</v>
      </c>
      <c r="R571" s="58">
        <f t="shared" si="185"/>
        <v>0</v>
      </c>
      <c r="S571" s="97">
        <f t="shared" si="186"/>
        <v>0</v>
      </c>
      <c r="T571" s="97">
        <v>0</v>
      </c>
      <c r="U571" s="98">
        <f t="shared" si="187"/>
        <v>0</v>
      </c>
      <c r="V571" s="97">
        <f t="shared" si="190"/>
        <v>0</v>
      </c>
      <c r="W571" s="58">
        <f t="shared" si="179"/>
        <v>0</v>
      </c>
      <c r="X571" s="58">
        <f t="shared" si="188"/>
        <v>0</v>
      </c>
      <c r="Y571" s="99" t="e">
        <f t="shared" si="173"/>
        <v>#DIV/0!</v>
      </c>
      <c r="Z571" s="99" t="e">
        <f t="shared" si="174"/>
        <v>#DIV/0!</v>
      </c>
      <c r="AA571" s="2"/>
      <c r="AB571" s="109" t="str">
        <f t="shared" si="189"/>
        <v xml:space="preserve"> </v>
      </c>
    </row>
    <row r="572" spans="1:28" s="10" customFormat="1" ht="23.45" customHeight="1">
      <c r="A572" s="95"/>
      <c r="B572" s="100"/>
      <c r="C572" s="2"/>
      <c r="D572" s="100"/>
      <c r="E572" s="102"/>
      <c r="F572" s="102"/>
      <c r="G572" s="100"/>
      <c r="H572" s="100"/>
      <c r="I572" s="113"/>
      <c r="J572" s="114"/>
      <c r="K572" s="96">
        <v>1</v>
      </c>
      <c r="L572" s="96">
        <v>1</v>
      </c>
      <c r="M572" s="110">
        <f t="shared" si="181"/>
        <v>0</v>
      </c>
      <c r="N572" s="58">
        <f t="shared" si="182"/>
        <v>0</v>
      </c>
      <c r="O572" s="58">
        <f t="shared" si="183"/>
        <v>0</v>
      </c>
      <c r="P572" s="58">
        <f t="shared" si="184"/>
        <v>0</v>
      </c>
      <c r="Q572" s="58" t="str">
        <f>IF(C572=1,$D$858*K572*L572,IF(C572=2,$D$859*K572*L572,IF(C572=3,$D$860*K572*L572,IF(C572=4,0,IF(C572=5,$D$862*K572*L572,IF(C572=6,$D$863*K572*L572,IF(C572=7,$D$864*K572*L572,"Incorrect Code")))))))</f>
        <v>Incorrect Code</v>
      </c>
      <c r="R572" s="58">
        <f t="shared" si="185"/>
        <v>0</v>
      </c>
      <c r="S572" s="97">
        <f t="shared" si="186"/>
        <v>0</v>
      </c>
      <c r="T572" s="97">
        <v>0</v>
      </c>
      <c r="U572" s="98">
        <f t="shared" si="187"/>
        <v>0</v>
      </c>
      <c r="V572" s="97">
        <f t="shared" si="190"/>
        <v>0</v>
      </c>
      <c r="W572" s="58">
        <f t="shared" si="179"/>
        <v>0</v>
      </c>
      <c r="X572" s="58">
        <f t="shared" si="188"/>
        <v>0</v>
      </c>
      <c r="Y572" s="99" t="e">
        <f t="shared" si="173"/>
        <v>#DIV/0!</v>
      </c>
      <c r="Z572" s="99" t="e">
        <f t="shared" si="174"/>
        <v>#DIV/0!</v>
      </c>
      <c r="AA572" s="2"/>
      <c r="AB572" s="109" t="str">
        <f t="shared" si="189"/>
        <v xml:space="preserve"> </v>
      </c>
    </row>
    <row r="573" spans="1:28" s="10" customFormat="1" ht="23.25" customHeight="1">
      <c r="A573" s="95"/>
      <c r="B573" s="100"/>
      <c r="C573" s="2"/>
      <c r="D573" s="100"/>
      <c r="E573" s="102"/>
      <c r="F573" s="102"/>
      <c r="G573" s="100"/>
      <c r="H573" s="100"/>
      <c r="I573" s="113"/>
      <c r="J573" s="114"/>
      <c r="K573" s="96">
        <v>1</v>
      </c>
      <c r="L573" s="96">
        <v>1</v>
      </c>
      <c r="M573" s="110">
        <f t="shared" si="181"/>
        <v>0</v>
      </c>
      <c r="N573" s="58">
        <f t="shared" si="182"/>
        <v>0</v>
      </c>
      <c r="O573" s="58">
        <f t="shared" si="183"/>
        <v>0</v>
      </c>
      <c r="P573" s="58">
        <f t="shared" si="184"/>
        <v>0</v>
      </c>
      <c r="Q573" s="58" t="str">
        <f>IF(C573=1,$D$858*K573*L573,IF(C573=2,$D$859*K573*L573,IF(C573=3,$D$860*K573*L573,IF(C573=4,0,IF(C573=5,$D$862*K573*L573,IF(C573=6,$D$863*K573*L573,IF(C573=7,$D$864*K573*L573,"Incorrect Code")))))))</f>
        <v>Incorrect Code</v>
      </c>
      <c r="R573" s="58">
        <f t="shared" si="185"/>
        <v>0</v>
      </c>
      <c r="S573" s="97">
        <f t="shared" si="186"/>
        <v>0</v>
      </c>
      <c r="T573" s="97">
        <v>0</v>
      </c>
      <c r="U573" s="98">
        <f t="shared" si="187"/>
        <v>0</v>
      </c>
      <c r="V573" s="97">
        <f t="shared" si="190"/>
        <v>0</v>
      </c>
      <c r="W573" s="58">
        <f t="shared" si="179"/>
        <v>0</v>
      </c>
      <c r="X573" s="58">
        <f t="shared" si="188"/>
        <v>0</v>
      </c>
      <c r="Y573" s="99" t="e">
        <f t="shared" si="173"/>
        <v>#DIV/0!</v>
      </c>
      <c r="Z573" s="99" t="e">
        <f t="shared" si="174"/>
        <v>#DIV/0!</v>
      </c>
      <c r="AA573" s="2"/>
      <c r="AB573" s="109" t="str">
        <f t="shared" si="189"/>
        <v xml:space="preserve"> </v>
      </c>
    </row>
    <row r="574" spans="1:28" s="10" customFormat="1" ht="23.45" customHeight="1">
      <c r="A574" s="95"/>
      <c r="B574" s="100"/>
      <c r="C574" s="112"/>
      <c r="D574" s="100"/>
      <c r="E574" s="102"/>
      <c r="F574" s="102"/>
      <c r="G574" s="100"/>
      <c r="H574" s="100"/>
      <c r="I574" s="113"/>
      <c r="J574" s="114"/>
      <c r="K574" s="96">
        <v>1</v>
      </c>
      <c r="L574" s="96">
        <v>1</v>
      </c>
      <c r="M574" s="110">
        <f t="shared" si="181"/>
        <v>0</v>
      </c>
      <c r="N574" s="58">
        <f t="shared" si="182"/>
        <v>0</v>
      </c>
      <c r="O574" s="58">
        <f t="shared" si="183"/>
        <v>0</v>
      </c>
      <c r="P574" s="58">
        <f t="shared" si="184"/>
        <v>0</v>
      </c>
      <c r="Q574" s="58" t="str">
        <f>IF(C574=1,$D$858*K574*L574,IF(C574=2,$D$859*K574*L574,IF(C574=3,$D$860*K574*L574,IF(C574=4,0,IF(C574=5,$D$862*K574*L574,IF(C574=6,$D$863*K574*L574,IF(C574=7,$D$864*K574*L574,"Incorrect Code")))))))</f>
        <v>Incorrect Code</v>
      </c>
      <c r="R574" s="58">
        <f t="shared" si="185"/>
        <v>0</v>
      </c>
      <c r="S574" s="97">
        <f t="shared" si="186"/>
        <v>0</v>
      </c>
      <c r="T574" s="97">
        <v>0</v>
      </c>
      <c r="U574" s="98">
        <f t="shared" si="187"/>
        <v>0</v>
      </c>
      <c r="V574" s="97"/>
      <c r="W574" s="58">
        <f t="shared" si="179"/>
        <v>0</v>
      </c>
      <c r="X574" s="58">
        <f t="shared" si="188"/>
        <v>0</v>
      </c>
      <c r="Y574" s="99" t="e">
        <f t="shared" si="173"/>
        <v>#DIV/0!</v>
      </c>
      <c r="Z574" s="99" t="e">
        <f t="shared" si="174"/>
        <v>#DIV/0!</v>
      </c>
      <c r="AA574" s="2"/>
      <c r="AB574" s="109" t="str">
        <f t="shared" si="189"/>
        <v xml:space="preserve"> </v>
      </c>
    </row>
    <row r="575" spans="1:28" s="10" customFormat="1" ht="23.25" customHeight="1">
      <c r="A575" s="95"/>
      <c r="B575" s="100"/>
      <c r="C575" s="2"/>
      <c r="D575" s="100"/>
      <c r="E575" s="102"/>
      <c r="F575" s="102"/>
      <c r="G575" s="100"/>
      <c r="H575" s="100"/>
      <c r="I575" s="113"/>
      <c r="J575" s="114"/>
      <c r="K575" s="96">
        <v>1</v>
      </c>
      <c r="L575" s="96">
        <v>1</v>
      </c>
      <c r="M575" s="110">
        <f t="shared" si="181"/>
        <v>0</v>
      </c>
      <c r="N575" s="58">
        <f t="shared" si="182"/>
        <v>0</v>
      </c>
      <c r="O575" s="58">
        <f t="shared" si="183"/>
        <v>0</v>
      </c>
      <c r="P575" s="58">
        <f t="shared" si="184"/>
        <v>0</v>
      </c>
      <c r="Q575" s="58" t="str">
        <f>IF(C575=1,$D$858*K575*L575,IF(C575=2,$D$859*K575*L575,IF(C575=3,$D$860*K575*L575,IF(C575=4,0,IF(C575=5,$D$862*K575*L575,IF(C575=6,$D$863*K575*L575,IF(C575=7,$D$864*K575*L575,"Incorrect Code")))))))</f>
        <v>Incorrect Code</v>
      </c>
      <c r="R575" s="58">
        <f t="shared" si="185"/>
        <v>0</v>
      </c>
      <c r="S575" s="97">
        <f t="shared" si="186"/>
        <v>0</v>
      </c>
      <c r="T575" s="97">
        <v>0</v>
      </c>
      <c r="U575" s="98">
        <f t="shared" si="187"/>
        <v>0</v>
      </c>
      <c r="V575" s="97">
        <f>0.15*M575</f>
        <v>0</v>
      </c>
      <c r="W575" s="58">
        <f t="shared" si="179"/>
        <v>0</v>
      </c>
      <c r="X575" s="58">
        <f t="shared" si="188"/>
        <v>0</v>
      </c>
      <c r="Y575" s="99" t="e">
        <f t="shared" si="173"/>
        <v>#DIV/0!</v>
      </c>
      <c r="Z575" s="99" t="e">
        <f t="shared" si="174"/>
        <v>#DIV/0!</v>
      </c>
      <c r="AA575" s="2"/>
      <c r="AB575" s="109" t="str">
        <f t="shared" si="189"/>
        <v xml:space="preserve"> </v>
      </c>
    </row>
    <row r="576" spans="1:28" s="10" customFormat="1" ht="23.45" customHeight="1">
      <c r="A576" s="95"/>
      <c r="B576" s="100"/>
      <c r="C576" s="112"/>
      <c r="D576" s="100"/>
      <c r="E576" s="102"/>
      <c r="F576" s="102"/>
      <c r="G576" s="100"/>
      <c r="H576" s="100"/>
      <c r="I576" s="113"/>
      <c r="J576" s="114"/>
      <c r="K576" s="96">
        <v>1</v>
      </c>
      <c r="L576" s="96">
        <v>1</v>
      </c>
      <c r="M576" s="110">
        <f t="shared" si="181"/>
        <v>0</v>
      </c>
      <c r="N576" s="58">
        <f t="shared" si="182"/>
        <v>0</v>
      </c>
      <c r="O576" s="58">
        <f t="shared" si="183"/>
        <v>0</v>
      </c>
      <c r="P576" s="58">
        <f t="shared" si="184"/>
        <v>0</v>
      </c>
      <c r="Q576" s="58" t="str">
        <f>IF(C576=1,$D$858*K576*L576,IF(C576=2,$D$859*K576*L576,IF(C576=3,$D$860*K576*L576,IF(C576=4,0,IF(C576=5,$D$862*K576*L576,IF(C576=6,$D$863*K576*L576,IF(C576=7,$D$864*K576*L576,"Incorrect Code")))))))</f>
        <v>Incorrect Code</v>
      </c>
      <c r="R576" s="58">
        <f t="shared" si="185"/>
        <v>0</v>
      </c>
      <c r="S576" s="97">
        <f t="shared" si="186"/>
        <v>0</v>
      </c>
      <c r="T576" s="97">
        <v>0</v>
      </c>
      <c r="U576" s="98">
        <f t="shared" si="187"/>
        <v>0</v>
      </c>
      <c r="V576" s="97"/>
      <c r="W576" s="58">
        <f t="shared" si="179"/>
        <v>0</v>
      </c>
      <c r="X576" s="58">
        <f t="shared" si="188"/>
        <v>0</v>
      </c>
      <c r="Y576" s="99" t="e">
        <f t="shared" si="173"/>
        <v>#DIV/0!</v>
      </c>
      <c r="Z576" s="99" t="e">
        <f t="shared" si="174"/>
        <v>#DIV/0!</v>
      </c>
      <c r="AA576" s="2"/>
      <c r="AB576" s="109" t="str">
        <f t="shared" si="189"/>
        <v xml:space="preserve"> </v>
      </c>
    </row>
    <row r="577" spans="1:28" s="10" customFormat="1" ht="23.25" customHeight="1">
      <c r="A577" s="95"/>
      <c r="B577" s="100"/>
      <c r="C577" s="2"/>
      <c r="D577" s="100"/>
      <c r="E577" s="102"/>
      <c r="F577" s="102"/>
      <c r="G577" s="100"/>
      <c r="H577" s="100"/>
      <c r="I577" s="113"/>
      <c r="J577" s="114"/>
      <c r="K577" s="96">
        <v>1</v>
      </c>
      <c r="L577" s="96">
        <v>1</v>
      </c>
      <c r="M577" s="110">
        <f t="shared" si="181"/>
        <v>0</v>
      </c>
      <c r="N577" s="58">
        <f t="shared" si="182"/>
        <v>0</v>
      </c>
      <c r="O577" s="58">
        <f t="shared" si="183"/>
        <v>0</v>
      </c>
      <c r="P577" s="58">
        <f t="shared" si="184"/>
        <v>0</v>
      </c>
      <c r="Q577" s="58" t="str">
        <f>IF(C577=1,$D$858*K577*L577,IF(C577=2,$D$859*K577*L577,IF(C577=3,$D$860*K577*L577,IF(C577=4,0,IF(C577=5,$D$862*K577*L577,IF(C577=6,$D$863*K577*L577,IF(C577=7,$D$864*K577*L577,"Incorrect Code")))))))</f>
        <v>Incorrect Code</v>
      </c>
      <c r="R577" s="58">
        <f t="shared" si="185"/>
        <v>0</v>
      </c>
      <c r="S577" s="97">
        <f t="shared" si="186"/>
        <v>0</v>
      </c>
      <c r="T577" s="97">
        <v>0</v>
      </c>
      <c r="U577" s="98">
        <f t="shared" si="187"/>
        <v>0</v>
      </c>
      <c r="V577" s="97"/>
      <c r="W577" s="58">
        <f t="shared" si="179"/>
        <v>0</v>
      </c>
      <c r="X577" s="58">
        <f t="shared" si="188"/>
        <v>0</v>
      </c>
      <c r="Y577" s="99" t="e">
        <f t="shared" si="173"/>
        <v>#DIV/0!</v>
      </c>
      <c r="Z577" s="99" t="e">
        <f t="shared" si="174"/>
        <v>#DIV/0!</v>
      </c>
      <c r="AA577" s="2"/>
      <c r="AB577" s="109" t="str">
        <f t="shared" si="189"/>
        <v xml:space="preserve"> </v>
      </c>
    </row>
    <row r="578" spans="1:28" s="10" customFormat="1" ht="23.45" customHeight="1">
      <c r="A578" s="95"/>
      <c r="B578" s="100"/>
      <c r="C578" s="2"/>
      <c r="D578" s="100"/>
      <c r="E578" s="102"/>
      <c r="F578" s="102"/>
      <c r="G578" s="100"/>
      <c r="H578" s="100"/>
      <c r="I578" s="113"/>
      <c r="J578" s="114"/>
      <c r="K578" s="96">
        <v>1</v>
      </c>
      <c r="L578" s="96">
        <v>1</v>
      </c>
      <c r="M578" s="110">
        <f t="shared" si="181"/>
        <v>0</v>
      </c>
      <c r="N578" s="58">
        <f t="shared" si="182"/>
        <v>0</v>
      </c>
      <c r="O578" s="58">
        <f t="shared" si="183"/>
        <v>0</v>
      </c>
      <c r="P578" s="58">
        <f t="shared" si="184"/>
        <v>0</v>
      </c>
      <c r="Q578" s="58" t="str">
        <f>IF(C578=1,$D$858*K578*L578,IF(C578=2,$D$859*K578*L578,IF(C578=3,$D$860*K578*L578,IF(C578=4,0,IF(C578=5,$D$862*K578*L578,IF(C578=6,$D$863*K578*L578,IF(C578=7,$D$864*K578*L578,"Incorrect Code")))))))</f>
        <v>Incorrect Code</v>
      </c>
      <c r="R578" s="58">
        <f t="shared" si="185"/>
        <v>0</v>
      </c>
      <c r="S578" s="97">
        <f t="shared" si="186"/>
        <v>0</v>
      </c>
      <c r="T578" s="97">
        <v>0</v>
      </c>
      <c r="U578" s="98">
        <f t="shared" si="187"/>
        <v>0</v>
      </c>
      <c r="V578" s="97">
        <f>0.15*M578</f>
        <v>0</v>
      </c>
      <c r="W578" s="58">
        <f t="shared" si="179"/>
        <v>0</v>
      </c>
      <c r="X578" s="58">
        <f t="shared" si="188"/>
        <v>0</v>
      </c>
      <c r="Y578" s="99" t="e">
        <f t="shared" si="173"/>
        <v>#DIV/0!</v>
      </c>
      <c r="Z578" s="99" t="e">
        <f t="shared" si="174"/>
        <v>#DIV/0!</v>
      </c>
      <c r="AA578" s="2"/>
      <c r="AB578" s="109" t="str">
        <f t="shared" si="189"/>
        <v xml:space="preserve"> </v>
      </c>
    </row>
    <row r="579" spans="1:28" s="10" customFormat="1" ht="23.25" customHeight="1">
      <c r="A579" s="95"/>
      <c r="B579" s="100"/>
      <c r="C579" s="2"/>
      <c r="D579" s="100"/>
      <c r="E579" s="102"/>
      <c r="F579" s="102"/>
      <c r="G579" s="100"/>
      <c r="H579" s="100"/>
      <c r="I579" s="113"/>
      <c r="J579" s="114"/>
      <c r="K579" s="96">
        <v>1</v>
      </c>
      <c r="L579" s="96">
        <v>1</v>
      </c>
      <c r="M579" s="110">
        <f t="shared" si="181"/>
        <v>0</v>
      </c>
      <c r="N579" s="58">
        <f t="shared" si="182"/>
        <v>0</v>
      </c>
      <c r="O579" s="58">
        <f t="shared" si="183"/>
        <v>0</v>
      </c>
      <c r="P579" s="58">
        <f t="shared" si="184"/>
        <v>0</v>
      </c>
      <c r="Q579" s="58" t="str">
        <f>IF(C579=1,$D$858*K579*L579,IF(C579=2,$D$859*K579*L579,IF(C579=3,$D$860*K579*L579,IF(C579=4,0,IF(C579=5,$D$862*K579*L579,IF(C579=6,$D$863*K579*L579,IF(C579=7,$D$864*K579*L579,"Incorrect Code")))))))</f>
        <v>Incorrect Code</v>
      </c>
      <c r="R579" s="58">
        <f t="shared" si="185"/>
        <v>0</v>
      </c>
      <c r="S579" s="97">
        <f t="shared" si="186"/>
        <v>0</v>
      </c>
      <c r="T579" s="97">
        <v>0</v>
      </c>
      <c r="U579" s="98">
        <f t="shared" si="187"/>
        <v>0</v>
      </c>
      <c r="V579" s="97"/>
      <c r="W579" s="58">
        <f t="shared" si="179"/>
        <v>0</v>
      </c>
      <c r="X579" s="58">
        <f t="shared" si="188"/>
        <v>0</v>
      </c>
      <c r="Y579" s="99" t="e">
        <f t="shared" si="173"/>
        <v>#DIV/0!</v>
      </c>
      <c r="Z579" s="99" t="e">
        <f t="shared" si="174"/>
        <v>#DIV/0!</v>
      </c>
      <c r="AA579" s="2"/>
      <c r="AB579" s="109" t="str">
        <f t="shared" si="189"/>
        <v xml:space="preserve"> </v>
      </c>
    </row>
    <row r="580" spans="1:28" s="10" customFormat="1" ht="23.45" customHeight="1">
      <c r="A580" s="95"/>
      <c r="B580" s="100"/>
      <c r="C580" s="112"/>
      <c r="D580" s="100"/>
      <c r="E580" s="102"/>
      <c r="F580" s="102"/>
      <c r="G580" s="100"/>
      <c r="H580" s="100"/>
      <c r="I580" s="113"/>
      <c r="J580" s="114"/>
      <c r="K580" s="96">
        <v>1</v>
      </c>
      <c r="L580" s="96">
        <v>1</v>
      </c>
      <c r="M580" s="110">
        <f t="shared" si="181"/>
        <v>0</v>
      </c>
      <c r="N580" s="58">
        <f t="shared" si="182"/>
        <v>0</v>
      </c>
      <c r="O580" s="58">
        <f t="shared" si="183"/>
        <v>0</v>
      </c>
      <c r="P580" s="58">
        <f t="shared" si="184"/>
        <v>0</v>
      </c>
      <c r="Q580" s="58" t="str">
        <f>IF(C580=1,$D$858*K580*L580,IF(C580=2,$D$859*K580*L580,IF(C580=3,$D$860*K580*L580,IF(C580=4,0,IF(C580=5,$D$862*K580*L580,IF(C580=6,$D$863*K580*L580,IF(C580=7,$D$864*K580*L580,"Incorrect Code")))))))</f>
        <v>Incorrect Code</v>
      </c>
      <c r="R580" s="58">
        <f t="shared" si="185"/>
        <v>0</v>
      </c>
      <c r="S580" s="97">
        <f t="shared" si="186"/>
        <v>0</v>
      </c>
      <c r="T580" s="97">
        <v>0</v>
      </c>
      <c r="U580" s="98">
        <f t="shared" si="187"/>
        <v>0</v>
      </c>
      <c r="V580" s="97"/>
      <c r="W580" s="58">
        <f t="shared" si="179"/>
        <v>0</v>
      </c>
      <c r="X580" s="58">
        <f t="shared" si="188"/>
        <v>0</v>
      </c>
      <c r="Y580" s="99" t="e">
        <f t="shared" si="173"/>
        <v>#DIV/0!</v>
      </c>
      <c r="Z580" s="99" t="e">
        <f t="shared" si="174"/>
        <v>#DIV/0!</v>
      </c>
      <c r="AA580" s="2"/>
      <c r="AB580" s="109" t="str">
        <f t="shared" si="189"/>
        <v xml:space="preserve"> </v>
      </c>
    </row>
    <row r="581" spans="1:28" s="10" customFormat="1" ht="23.45" customHeight="1">
      <c r="A581" s="95"/>
      <c r="B581" s="100"/>
      <c r="C581" s="2"/>
      <c r="D581" s="100"/>
      <c r="E581" s="102"/>
      <c r="F581" s="102"/>
      <c r="G581" s="100"/>
      <c r="H581" s="100"/>
      <c r="I581" s="113"/>
      <c r="J581" s="114"/>
      <c r="K581" s="96">
        <v>1</v>
      </c>
      <c r="L581" s="96">
        <v>1</v>
      </c>
      <c r="M581" s="110">
        <f t="shared" si="181"/>
        <v>0</v>
      </c>
      <c r="N581" s="58">
        <f t="shared" si="182"/>
        <v>0</v>
      </c>
      <c r="O581" s="58">
        <f t="shared" si="183"/>
        <v>0</v>
      </c>
      <c r="P581" s="58">
        <f t="shared" si="184"/>
        <v>0</v>
      </c>
      <c r="Q581" s="58" t="str">
        <f>IF(C581=1,$D$858*K581*L581,IF(C581=2,$D$859*K581*L581,IF(C581=3,$D$860*K581*L581,IF(C581=4,0,IF(C581=5,$D$862*K581*L581,IF(C581=6,$D$863*K581*L581,IF(C581=7,$D$864*K581*L581,"Incorrect Code")))))))</f>
        <v>Incorrect Code</v>
      </c>
      <c r="R581" s="58">
        <f t="shared" si="185"/>
        <v>0</v>
      </c>
      <c r="S581" s="97">
        <f t="shared" si="186"/>
        <v>0</v>
      </c>
      <c r="T581" s="97">
        <v>0</v>
      </c>
      <c r="U581" s="98">
        <f t="shared" si="187"/>
        <v>0</v>
      </c>
      <c r="V581" s="97">
        <f>0.15*M581</f>
        <v>0</v>
      </c>
      <c r="W581" s="58">
        <f t="shared" si="179"/>
        <v>0</v>
      </c>
      <c r="X581" s="58">
        <f t="shared" si="188"/>
        <v>0</v>
      </c>
      <c r="Y581" s="99" t="e">
        <f t="shared" si="173"/>
        <v>#DIV/0!</v>
      </c>
      <c r="Z581" s="99" t="e">
        <f t="shared" si="174"/>
        <v>#DIV/0!</v>
      </c>
      <c r="AA581" s="2"/>
      <c r="AB581" s="109" t="str">
        <f t="shared" si="189"/>
        <v xml:space="preserve"> </v>
      </c>
    </row>
    <row r="582" spans="1:28" s="10" customFormat="1" ht="23.25" customHeight="1">
      <c r="A582" s="95"/>
      <c r="B582" s="100"/>
      <c r="C582" s="112"/>
      <c r="D582" s="100"/>
      <c r="E582" s="102"/>
      <c r="F582" s="102"/>
      <c r="G582" s="100"/>
      <c r="H582" s="100"/>
      <c r="I582" s="113"/>
      <c r="J582" s="114"/>
      <c r="K582" s="96">
        <v>1</v>
      </c>
      <c r="L582" s="96">
        <v>1</v>
      </c>
      <c r="M582" s="110">
        <f t="shared" si="181"/>
        <v>0</v>
      </c>
      <c r="N582" s="58">
        <f t="shared" si="182"/>
        <v>0</v>
      </c>
      <c r="O582" s="58">
        <f t="shared" si="183"/>
        <v>0</v>
      </c>
      <c r="P582" s="58">
        <f t="shared" si="184"/>
        <v>0</v>
      </c>
      <c r="Q582" s="58" t="str">
        <f>IF(C582=1,$D$858*K582*L582,IF(C582=2,$D$859*K582*L582,IF(C582=3,$D$860*K582*L582,IF(C582=4,0,IF(C582=5,$D$862*K582*L582,IF(C582=6,$D$863*K582*L582,IF(C582=7,$D$864*K582*L582,"Incorrect Code")))))))</f>
        <v>Incorrect Code</v>
      </c>
      <c r="R582" s="58">
        <f t="shared" si="185"/>
        <v>0</v>
      </c>
      <c r="S582" s="97">
        <f t="shared" si="186"/>
        <v>0</v>
      </c>
      <c r="T582" s="97">
        <v>0</v>
      </c>
      <c r="U582" s="98">
        <f t="shared" si="187"/>
        <v>0</v>
      </c>
      <c r="V582" s="97"/>
      <c r="W582" s="58">
        <f t="shared" si="179"/>
        <v>0</v>
      </c>
      <c r="X582" s="58">
        <f t="shared" si="188"/>
        <v>0</v>
      </c>
      <c r="Y582" s="99" t="e">
        <f t="shared" si="173"/>
        <v>#DIV/0!</v>
      </c>
      <c r="Z582" s="99" t="e">
        <f t="shared" si="174"/>
        <v>#DIV/0!</v>
      </c>
      <c r="AA582" s="2"/>
      <c r="AB582" s="109" t="str">
        <f t="shared" si="189"/>
        <v xml:space="preserve"> </v>
      </c>
    </row>
    <row r="583" spans="1:28" s="10" customFormat="1" ht="23.45" customHeight="1">
      <c r="A583" s="95"/>
      <c r="B583" s="100"/>
      <c r="C583" s="2"/>
      <c r="D583" s="100"/>
      <c r="E583" s="102"/>
      <c r="F583" s="102"/>
      <c r="G583" s="100"/>
      <c r="H583" s="100"/>
      <c r="I583" s="113"/>
      <c r="J583" s="114"/>
      <c r="K583" s="96">
        <v>1</v>
      </c>
      <c r="L583" s="96">
        <v>1</v>
      </c>
      <c r="M583" s="110">
        <f t="shared" si="181"/>
        <v>0</v>
      </c>
      <c r="N583" s="58">
        <f t="shared" si="182"/>
        <v>0</v>
      </c>
      <c r="O583" s="58">
        <f t="shared" si="183"/>
        <v>0</v>
      </c>
      <c r="P583" s="58">
        <f t="shared" si="184"/>
        <v>0</v>
      </c>
      <c r="Q583" s="58" t="str">
        <f>IF(C583=1,$D$858*K583*L583,IF(C583=2,$D$859*K583*L583,IF(C583=3,$D$860*K583*L583,IF(C583=4,0,IF(C583=5,$D$862*K583*L583,IF(C583=6,$D$863*K583*L583,IF(C583=7,$D$864*K583*L583,"Incorrect Code")))))))</f>
        <v>Incorrect Code</v>
      </c>
      <c r="R583" s="58">
        <f t="shared" si="185"/>
        <v>0</v>
      </c>
      <c r="S583" s="97">
        <f t="shared" si="186"/>
        <v>0</v>
      </c>
      <c r="T583" s="97">
        <v>0</v>
      </c>
      <c r="U583" s="98">
        <f t="shared" si="187"/>
        <v>0</v>
      </c>
      <c r="V583" s="97">
        <f>0.15*M583</f>
        <v>0</v>
      </c>
      <c r="W583" s="58">
        <f t="shared" si="179"/>
        <v>0</v>
      </c>
      <c r="X583" s="58">
        <f t="shared" si="188"/>
        <v>0</v>
      </c>
      <c r="Y583" s="99" t="e">
        <f t="shared" si="173"/>
        <v>#DIV/0!</v>
      </c>
      <c r="Z583" s="99" t="e">
        <f t="shared" si="174"/>
        <v>#DIV/0!</v>
      </c>
      <c r="AA583" s="2"/>
      <c r="AB583" s="109" t="str">
        <f t="shared" si="189"/>
        <v xml:space="preserve"> </v>
      </c>
    </row>
    <row r="584" spans="1:28" s="10" customFormat="1" ht="23.25" customHeight="1">
      <c r="A584" s="95"/>
      <c r="B584" s="100"/>
      <c r="C584" s="2"/>
      <c r="D584" s="100"/>
      <c r="E584" s="102"/>
      <c r="F584" s="102"/>
      <c r="G584" s="100"/>
      <c r="H584" s="100"/>
      <c r="I584" s="113"/>
      <c r="J584" s="114"/>
      <c r="K584" s="96">
        <v>1</v>
      </c>
      <c r="L584" s="96">
        <v>1</v>
      </c>
      <c r="M584" s="110">
        <f t="shared" si="181"/>
        <v>0</v>
      </c>
      <c r="N584" s="58">
        <f t="shared" si="182"/>
        <v>0</v>
      </c>
      <c r="O584" s="58">
        <f t="shared" si="183"/>
        <v>0</v>
      </c>
      <c r="P584" s="58">
        <f t="shared" si="184"/>
        <v>0</v>
      </c>
      <c r="Q584" s="58" t="str">
        <f>IF(C584=1,$D$858*K584*L584,IF(C584=2,$D$859*K584*L584,IF(C584=3,$D$860*K584*L584,IF(C584=4,0,IF(C584=5,$D$862*K584*L584,IF(C584=6,$D$863*K584*L584,IF(C584=7,$D$864*K584*L584,"Incorrect Code")))))))</f>
        <v>Incorrect Code</v>
      </c>
      <c r="R584" s="58">
        <f t="shared" si="185"/>
        <v>0</v>
      </c>
      <c r="S584" s="97">
        <f t="shared" si="186"/>
        <v>0</v>
      </c>
      <c r="T584" s="97">
        <v>0</v>
      </c>
      <c r="U584" s="98">
        <f t="shared" si="187"/>
        <v>0</v>
      </c>
      <c r="V584" s="97"/>
      <c r="W584" s="58">
        <f t="shared" si="179"/>
        <v>0</v>
      </c>
      <c r="X584" s="58">
        <f t="shared" si="188"/>
        <v>0</v>
      </c>
      <c r="Y584" s="99" t="e">
        <f t="shared" si="173"/>
        <v>#DIV/0!</v>
      </c>
      <c r="Z584" s="99" t="e">
        <f t="shared" si="174"/>
        <v>#DIV/0!</v>
      </c>
      <c r="AA584" s="2"/>
      <c r="AB584" s="109" t="str">
        <f t="shared" si="189"/>
        <v xml:space="preserve"> </v>
      </c>
    </row>
    <row r="585" spans="1:28" s="10" customFormat="1" ht="23.45" customHeight="1">
      <c r="A585" s="95"/>
      <c r="B585" s="100"/>
      <c r="C585" s="2"/>
      <c r="D585" s="100"/>
      <c r="E585" s="102"/>
      <c r="F585" s="102"/>
      <c r="G585" s="100"/>
      <c r="H585" s="100"/>
      <c r="I585" s="113"/>
      <c r="J585" s="114"/>
      <c r="K585" s="96">
        <v>1</v>
      </c>
      <c r="L585" s="96">
        <v>1</v>
      </c>
      <c r="M585" s="110">
        <f t="shared" si="181"/>
        <v>0</v>
      </c>
      <c r="N585" s="58">
        <f t="shared" si="182"/>
        <v>0</v>
      </c>
      <c r="O585" s="58">
        <f t="shared" si="183"/>
        <v>0</v>
      </c>
      <c r="P585" s="58">
        <f t="shared" si="184"/>
        <v>0</v>
      </c>
      <c r="Q585" s="58" t="str">
        <f>IF(C585=1,$D$858*K585*L585,IF(C585=2,$D$859*K585*L585,IF(C585=3,$D$860*K585*L585,IF(C585=4,0,IF(C585=5,$D$862*K585*L585,IF(C585=6,$D$863*K585*L585,IF(C585=7,$D$864*K585*L585,"Incorrect Code")))))))</f>
        <v>Incorrect Code</v>
      </c>
      <c r="R585" s="58">
        <f t="shared" si="185"/>
        <v>0</v>
      </c>
      <c r="S585" s="97">
        <f t="shared" si="186"/>
        <v>0</v>
      </c>
      <c r="T585" s="97">
        <v>0</v>
      </c>
      <c r="U585" s="98">
        <f t="shared" si="187"/>
        <v>0</v>
      </c>
      <c r="V585" s="97">
        <f>0.15*M585</f>
        <v>0</v>
      </c>
      <c r="W585" s="58">
        <f t="shared" si="179"/>
        <v>0</v>
      </c>
      <c r="X585" s="58">
        <f t="shared" si="188"/>
        <v>0</v>
      </c>
      <c r="Y585" s="99" t="e">
        <f t="shared" si="173"/>
        <v>#DIV/0!</v>
      </c>
      <c r="Z585" s="99" t="e">
        <f t="shared" si="174"/>
        <v>#DIV/0!</v>
      </c>
      <c r="AA585" s="2"/>
      <c r="AB585" s="109" t="str">
        <f t="shared" si="189"/>
        <v xml:space="preserve"> </v>
      </c>
    </row>
    <row r="586" spans="1:28" s="10" customFormat="1" ht="23.25" customHeight="1">
      <c r="A586" s="95"/>
      <c r="B586" s="100"/>
      <c r="C586" s="112"/>
      <c r="D586" s="100"/>
      <c r="E586" s="102"/>
      <c r="F586" s="102"/>
      <c r="G586" s="100"/>
      <c r="H586" s="100"/>
      <c r="I586" s="113"/>
      <c r="J586" s="114"/>
      <c r="K586" s="96">
        <v>1</v>
      </c>
      <c r="L586" s="96">
        <v>1</v>
      </c>
      <c r="M586" s="110">
        <f t="shared" si="181"/>
        <v>0</v>
      </c>
      <c r="N586" s="58">
        <f t="shared" si="182"/>
        <v>0</v>
      </c>
      <c r="O586" s="58">
        <f t="shared" si="183"/>
        <v>0</v>
      </c>
      <c r="P586" s="58">
        <f t="shared" si="184"/>
        <v>0</v>
      </c>
      <c r="Q586" s="58" t="str">
        <f>IF(C586=1,$D$858*K586*L586,IF(C586=2,$D$859*K586*L586,IF(C586=3,$D$860*K586*L586,IF(C586=4,0,IF(C586=5,$D$862*K586*L586,IF(C586=6,$D$863*K586*L586,IF(C586=7,$D$864*K586*L586,"Incorrect Code")))))))</f>
        <v>Incorrect Code</v>
      </c>
      <c r="R586" s="58">
        <f t="shared" si="185"/>
        <v>0</v>
      </c>
      <c r="S586" s="97">
        <f t="shared" si="186"/>
        <v>0</v>
      </c>
      <c r="T586" s="97">
        <v>0</v>
      </c>
      <c r="U586" s="98">
        <f t="shared" si="187"/>
        <v>0</v>
      </c>
      <c r="V586" s="97">
        <f>0.15*M586</f>
        <v>0</v>
      </c>
      <c r="W586" s="58">
        <f t="shared" si="179"/>
        <v>0</v>
      </c>
      <c r="X586" s="58">
        <f t="shared" si="188"/>
        <v>0</v>
      </c>
      <c r="Y586" s="99" t="e">
        <f t="shared" si="173"/>
        <v>#DIV/0!</v>
      </c>
      <c r="Z586" s="99" t="e">
        <f t="shared" si="174"/>
        <v>#DIV/0!</v>
      </c>
      <c r="AA586" s="2"/>
      <c r="AB586" s="109" t="str">
        <f t="shared" si="189"/>
        <v xml:space="preserve"> </v>
      </c>
    </row>
    <row r="587" spans="1:28" s="10" customFormat="1" ht="23.45" customHeight="1">
      <c r="A587" s="95"/>
      <c r="B587" s="100"/>
      <c r="C587" s="2"/>
      <c r="D587" s="100"/>
      <c r="E587" s="102"/>
      <c r="F587" s="102"/>
      <c r="G587" s="100"/>
      <c r="H587" s="100"/>
      <c r="I587" s="113"/>
      <c r="J587" s="114"/>
      <c r="K587" s="96">
        <v>1</v>
      </c>
      <c r="L587" s="96">
        <v>1</v>
      </c>
      <c r="M587" s="110">
        <f t="shared" si="181"/>
        <v>0</v>
      </c>
      <c r="N587" s="58">
        <f t="shared" si="182"/>
        <v>0</v>
      </c>
      <c r="O587" s="58">
        <f t="shared" si="183"/>
        <v>0</v>
      </c>
      <c r="P587" s="58">
        <f t="shared" si="184"/>
        <v>0</v>
      </c>
      <c r="Q587" s="58" t="str">
        <f>IF(C587=1,$D$858*K587*L587,IF(C587=2,$D$859*K587*L587,IF(C587=3,$D$860*K587*L587,IF(C587=4,0,IF(C587=5,$D$862*K587*L587,IF(C587=6,$D$863*K587*L587,IF(C587=7,$D$864*K587*L587,"Incorrect Code")))))))</f>
        <v>Incorrect Code</v>
      </c>
      <c r="R587" s="58">
        <f t="shared" si="185"/>
        <v>0</v>
      </c>
      <c r="S587" s="97">
        <f t="shared" si="186"/>
        <v>0</v>
      </c>
      <c r="T587" s="97">
        <v>0</v>
      </c>
      <c r="U587" s="98">
        <f t="shared" si="187"/>
        <v>0</v>
      </c>
      <c r="V587" s="97"/>
      <c r="W587" s="58">
        <f t="shared" si="179"/>
        <v>0</v>
      </c>
      <c r="X587" s="58">
        <f t="shared" si="188"/>
        <v>0</v>
      </c>
      <c r="Y587" s="99" t="e">
        <f t="shared" si="173"/>
        <v>#DIV/0!</v>
      </c>
      <c r="Z587" s="99" t="e">
        <f t="shared" si="174"/>
        <v>#DIV/0!</v>
      </c>
      <c r="AA587" s="2"/>
      <c r="AB587" s="109" t="str">
        <f t="shared" si="189"/>
        <v xml:space="preserve"> </v>
      </c>
    </row>
    <row r="588" spans="1:28" s="10" customFormat="1" ht="23.25" customHeight="1">
      <c r="A588" s="95"/>
      <c r="B588" s="100"/>
      <c r="C588" s="2"/>
      <c r="D588" s="100"/>
      <c r="E588" s="102"/>
      <c r="F588" s="102"/>
      <c r="G588" s="100"/>
      <c r="H588" s="100"/>
      <c r="I588" s="113"/>
      <c r="J588" s="114"/>
      <c r="K588" s="96">
        <v>1</v>
      </c>
      <c r="L588" s="96">
        <v>1</v>
      </c>
      <c r="M588" s="110">
        <f t="shared" si="181"/>
        <v>0</v>
      </c>
      <c r="N588" s="58">
        <f t="shared" si="182"/>
        <v>0</v>
      </c>
      <c r="O588" s="58">
        <f t="shared" si="183"/>
        <v>0</v>
      </c>
      <c r="P588" s="58">
        <f t="shared" si="184"/>
        <v>0</v>
      </c>
      <c r="Q588" s="58" t="str">
        <f>IF(C588=1,$D$858*K588*L588,IF(C588=2,$D$859*K588*L588,IF(C588=3,$D$860*K588*L588,IF(C588=4,0,IF(C588=5,$D$862*K588*L588,IF(C588=6,$D$863*K588*L588,IF(C588=7,$D$864*K588*L588,"Incorrect Code")))))))</f>
        <v>Incorrect Code</v>
      </c>
      <c r="R588" s="58">
        <f t="shared" si="185"/>
        <v>0</v>
      </c>
      <c r="S588" s="97">
        <f t="shared" si="186"/>
        <v>0</v>
      </c>
      <c r="T588" s="97">
        <v>0</v>
      </c>
      <c r="U588" s="98">
        <f t="shared" si="187"/>
        <v>0</v>
      </c>
      <c r="V588" s="97"/>
      <c r="W588" s="58">
        <f t="shared" si="179"/>
        <v>0</v>
      </c>
      <c r="X588" s="58">
        <f t="shared" si="188"/>
        <v>0</v>
      </c>
      <c r="Y588" s="99" t="e">
        <f t="shared" si="173"/>
        <v>#DIV/0!</v>
      </c>
      <c r="Z588" s="99" t="e">
        <f t="shared" si="174"/>
        <v>#DIV/0!</v>
      </c>
      <c r="AA588" s="2"/>
      <c r="AB588" s="109" t="str">
        <f t="shared" si="189"/>
        <v xml:space="preserve"> </v>
      </c>
    </row>
    <row r="589" spans="1:28" s="10" customFormat="1" ht="23.45" customHeight="1">
      <c r="A589" s="95"/>
      <c r="B589" s="100"/>
      <c r="C589" s="112"/>
      <c r="D589" s="100"/>
      <c r="E589" s="102"/>
      <c r="F589" s="102"/>
      <c r="G589" s="100"/>
      <c r="H589" s="100"/>
      <c r="I589" s="113"/>
      <c r="J589" s="114"/>
      <c r="K589" s="96">
        <v>1</v>
      </c>
      <c r="L589" s="96">
        <v>1</v>
      </c>
      <c r="M589" s="110">
        <f t="shared" si="181"/>
        <v>0</v>
      </c>
      <c r="N589" s="58">
        <f t="shared" si="182"/>
        <v>0</v>
      </c>
      <c r="O589" s="58">
        <f t="shared" si="183"/>
        <v>0</v>
      </c>
      <c r="P589" s="58">
        <f t="shared" si="184"/>
        <v>0</v>
      </c>
      <c r="Q589" s="58" t="str">
        <f>IF(C589=1,$D$858*K589*L589,IF(C589=2,$D$859*K589*L589,IF(C589=3,$D$860*K589*L589,IF(C589=4,0,IF(C589=5,$D$862*K589*L589,IF(C589=6,$D$863*K589*L589,IF(C589=7,$D$864*K589*L589,"Incorrect Code")))))))</f>
        <v>Incorrect Code</v>
      </c>
      <c r="R589" s="58">
        <f t="shared" si="185"/>
        <v>0</v>
      </c>
      <c r="S589" s="97">
        <f t="shared" si="186"/>
        <v>0</v>
      </c>
      <c r="T589" s="97">
        <v>0</v>
      </c>
      <c r="U589" s="98">
        <f t="shared" si="187"/>
        <v>0</v>
      </c>
      <c r="V589" s="97">
        <f>0.15*M589</f>
        <v>0</v>
      </c>
      <c r="W589" s="58">
        <f t="shared" si="179"/>
        <v>0</v>
      </c>
      <c r="X589" s="58">
        <f t="shared" si="188"/>
        <v>0</v>
      </c>
      <c r="Y589" s="99" t="e">
        <f t="shared" si="173"/>
        <v>#DIV/0!</v>
      </c>
      <c r="Z589" s="99" t="e">
        <f t="shared" si="174"/>
        <v>#DIV/0!</v>
      </c>
      <c r="AA589" s="2"/>
      <c r="AB589" s="109" t="str">
        <f t="shared" si="189"/>
        <v xml:space="preserve"> </v>
      </c>
    </row>
    <row r="590" spans="1:28" s="10" customFormat="1" ht="23.25" customHeight="1">
      <c r="A590" s="95"/>
      <c r="B590" s="100"/>
      <c r="C590" s="2"/>
      <c r="D590" s="100"/>
      <c r="E590" s="102"/>
      <c r="F590" s="102"/>
      <c r="G590" s="100"/>
      <c r="H590" s="100"/>
      <c r="I590" s="113"/>
      <c r="J590" s="114"/>
      <c r="K590" s="96">
        <v>1</v>
      </c>
      <c r="L590" s="96">
        <v>1</v>
      </c>
      <c r="M590" s="110">
        <f t="shared" si="181"/>
        <v>0</v>
      </c>
      <c r="N590" s="58">
        <f t="shared" si="182"/>
        <v>0</v>
      </c>
      <c r="O590" s="58">
        <f t="shared" si="183"/>
        <v>0</v>
      </c>
      <c r="P590" s="58">
        <f t="shared" si="184"/>
        <v>0</v>
      </c>
      <c r="Q590" s="58" t="str">
        <f>IF(C590=1,$D$858*K590*L590,IF(C590=2,$D$859*K590*L590,IF(C590=3,$D$860*K590*L590,IF(C590=4,0,IF(C590=5,$D$862*K590*L590,IF(C590=6,$D$863*K590*L590,IF(C590=7,$D$864*K590*L590,"Incorrect Code")))))))</f>
        <v>Incorrect Code</v>
      </c>
      <c r="R590" s="58">
        <f t="shared" si="185"/>
        <v>0</v>
      </c>
      <c r="S590" s="97">
        <f t="shared" si="186"/>
        <v>0</v>
      </c>
      <c r="T590" s="97">
        <v>0</v>
      </c>
      <c r="U590" s="98">
        <f t="shared" si="187"/>
        <v>0</v>
      </c>
      <c r="V590" s="97">
        <f>0.15*M590</f>
        <v>0</v>
      </c>
      <c r="W590" s="58">
        <f t="shared" si="179"/>
        <v>0</v>
      </c>
      <c r="X590" s="58">
        <f t="shared" si="188"/>
        <v>0</v>
      </c>
      <c r="Y590" s="99" t="e">
        <f t="shared" si="173"/>
        <v>#DIV/0!</v>
      </c>
      <c r="Z590" s="99" t="e">
        <f t="shared" si="174"/>
        <v>#DIV/0!</v>
      </c>
      <c r="AA590" s="2"/>
      <c r="AB590" s="109" t="str">
        <f t="shared" si="189"/>
        <v xml:space="preserve"> </v>
      </c>
    </row>
    <row r="591" spans="1:28" s="10" customFormat="1" ht="23.45" customHeight="1">
      <c r="A591" s="95"/>
      <c r="B591" s="100"/>
      <c r="C591" s="2"/>
      <c r="D591" s="100"/>
      <c r="E591" s="102"/>
      <c r="F591" s="102"/>
      <c r="G591" s="100"/>
      <c r="H591" s="100"/>
      <c r="I591" s="113"/>
      <c r="J591" s="114"/>
      <c r="K591" s="96">
        <v>1</v>
      </c>
      <c r="L591" s="96">
        <v>1</v>
      </c>
      <c r="M591" s="110">
        <f t="shared" si="181"/>
        <v>0</v>
      </c>
      <c r="N591" s="58">
        <f t="shared" si="182"/>
        <v>0</v>
      </c>
      <c r="O591" s="58">
        <f t="shared" si="183"/>
        <v>0</v>
      </c>
      <c r="P591" s="58">
        <f t="shared" si="184"/>
        <v>0</v>
      </c>
      <c r="Q591" s="58" t="str">
        <f>IF(C591=1,$D$858*K591*L591,IF(C591=2,$D$859*K591*L591,IF(C591=3,$D$860*K591*L591,IF(C591=4,0,IF(C591=5,$D$862*K591*L591,IF(C591=6,$D$863*K591*L591,IF(C591=7,$D$864*K591*L591,"Incorrect Code")))))))</f>
        <v>Incorrect Code</v>
      </c>
      <c r="R591" s="58">
        <f t="shared" si="185"/>
        <v>0</v>
      </c>
      <c r="S591" s="97">
        <f t="shared" si="186"/>
        <v>0</v>
      </c>
      <c r="T591" s="97">
        <v>0</v>
      </c>
      <c r="U591" s="98">
        <f t="shared" si="187"/>
        <v>0</v>
      </c>
      <c r="V591" s="97"/>
      <c r="W591" s="58">
        <f t="shared" si="179"/>
        <v>0</v>
      </c>
      <c r="X591" s="58">
        <f t="shared" si="188"/>
        <v>0</v>
      </c>
      <c r="Y591" s="99" t="e">
        <f t="shared" si="173"/>
        <v>#DIV/0!</v>
      </c>
      <c r="Z591" s="99" t="e">
        <f t="shared" si="174"/>
        <v>#DIV/0!</v>
      </c>
      <c r="AA591" s="2"/>
      <c r="AB591" s="109" t="str">
        <f t="shared" si="189"/>
        <v xml:space="preserve"> </v>
      </c>
    </row>
    <row r="592" spans="1:28" s="10" customFormat="1" ht="23.25" customHeight="1">
      <c r="A592" s="95"/>
      <c r="B592" s="100"/>
      <c r="C592" s="112"/>
      <c r="D592" s="100"/>
      <c r="E592" s="102"/>
      <c r="F592" s="102"/>
      <c r="G592" s="100"/>
      <c r="H592" s="100"/>
      <c r="I592" s="113"/>
      <c r="J592" s="114"/>
      <c r="K592" s="96">
        <v>1</v>
      </c>
      <c r="L592" s="96">
        <v>1</v>
      </c>
      <c r="M592" s="110">
        <f t="shared" si="181"/>
        <v>0</v>
      </c>
      <c r="N592" s="58">
        <f t="shared" si="182"/>
        <v>0</v>
      </c>
      <c r="O592" s="58">
        <f t="shared" si="183"/>
        <v>0</v>
      </c>
      <c r="P592" s="58">
        <f t="shared" si="184"/>
        <v>0</v>
      </c>
      <c r="Q592" s="58" t="str">
        <f>IF(C592=1,$D$858*K592*L592,IF(C592=2,$D$859*K592*L592,IF(C592=3,$D$860*K592*L592,IF(C592=4,0,IF(C592=5,$D$862*K592*L592,IF(C592=6,$D$863*K592*L592,IF(C592=7,$D$864*K592*L592,"Incorrect Code")))))))</f>
        <v>Incorrect Code</v>
      </c>
      <c r="R592" s="58">
        <f t="shared" si="185"/>
        <v>0</v>
      </c>
      <c r="S592" s="97">
        <f t="shared" si="186"/>
        <v>0</v>
      </c>
      <c r="T592" s="97">
        <v>0</v>
      </c>
      <c r="U592" s="98">
        <f t="shared" si="187"/>
        <v>0</v>
      </c>
      <c r="V592" s="97">
        <f t="shared" ref="V592:V597" si="191">0.15*M592</f>
        <v>0</v>
      </c>
      <c r="W592" s="58">
        <f t="shared" si="179"/>
        <v>0</v>
      </c>
      <c r="X592" s="58">
        <f t="shared" si="188"/>
        <v>0</v>
      </c>
      <c r="Y592" s="99" t="e">
        <f t="shared" si="173"/>
        <v>#DIV/0!</v>
      </c>
      <c r="Z592" s="99" t="e">
        <f t="shared" si="174"/>
        <v>#DIV/0!</v>
      </c>
      <c r="AA592" s="2"/>
      <c r="AB592" s="109" t="str">
        <f t="shared" si="189"/>
        <v xml:space="preserve"> </v>
      </c>
    </row>
    <row r="593" spans="1:28" s="10" customFormat="1" ht="23.45" customHeight="1">
      <c r="A593" s="95"/>
      <c r="B593" s="100"/>
      <c r="C593" s="2"/>
      <c r="D593" s="100"/>
      <c r="E593" s="102"/>
      <c r="F593" s="102"/>
      <c r="G593" s="100"/>
      <c r="H593" s="100"/>
      <c r="I593" s="113"/>
      <c r="J593" s="114"/>
      <c r="K593" s="96">
        <v>1</v>
      </c>
      <c r="L593" s="96">
        <v>1</v>
      </c>
      <c r="M593" s="110">
        <f t="shared" si="181"/>
        <v>0</v>
      </c>
      <c r="N593" s="58">
        <f t="shared" si="182"/>
        <v>0</v>
      </c>
      <c r="O593" s="58">
        <f t="shared" si="183"/>
        <v>0</v>
      </c>
      <c r="P593" s="58">
        <f t="shared" si="184"/>
        <v>0</v>
      </c>
      <c r="Q593" s="58" t="str">
        <f>IF(C593=1,$D$858*K593*L593,IF(C593=2,$D$859*K593*L593,IF(C593=3,$D$860*K593*L593,IF(C593=4,0,IF(C593=5,$D$862*K593*L593,IF(C593=6,$D$863*K593*L593,IF(C593=7,$D$864*K593*L593,"Incorrect Code")))))))</f>
        <v>Incorrect Code</v>
      </c>
      <c r="R593" s="58">
        <f t="shared" si="185"/>
        <v>0</v>
      </c>
      <c r="S593" s="97">
        <f t="shared" si="186"/>
        <v>0</v>
      </c>
      <c r="T593" s="97">
        <v>0</v>
      </c>
      <c r="U593" s="98">
        <f t="shared" si="187"/>
        <v>0</v>
      </c>
      <c r="V593" s="97">
        <f t="shared" si="191"/>
        <v>0</v>
      </c>
      <c r="W593" s="58">
        <f t="shared" si="179"/>
        <v>0</v>
      </c>
      <c r="X593" s="58">
        <f t="shared" si="188"/>
        <v>0</v>
      </c>
      <c r="Y593" s="99" t="e">
        <f t="shared" si="173"/>
        <v>#DIV/0!</v>
      </c>
      <c r="Z593" s="99" t="e">
        <f t="shared" si="174"/>
        <v>#DIV/0!</v>
      </c>
      <c r="AA593" s="2"/>
      <c r="AB593" s="109" t="str">
        <f t="shared" si="189"/>
        <v xml:space="preserve"> </v>
      </c>
    </row>
    <row r="594" spans="1:28" s="10" customFormat="1" ht="23.25" customHeight="1">
      <c r="A594" s="95"/>
      <c r="B594" s="100"/>
      <c r="C594" s="2"/>
      <c r="D594" s="100"/>
      <c r="E594" s="102"/>
      <c r="F594" s="102"/>
      <c r="G594" s="100"/>
      <c r="H594" s="100"/>
      <c r="I594" s="113"/>
      <c r="J594" s="114"/>
      <c r="K594" s="96">
        <v>1</v>
      </c>
      <c r="L594" s="96">
        <v>1</v>
      </c>
      <c r="M594" s="110">
        <f t="shared" si="181"/>
        <v>0</v>
      </c>
      <c r="N594" s="58">
        <f t="shared" si="182"/>
        <v>0</v>
      </c>
      <c r="O594" s="58">
        <f t="shared" si="183"/>
        <v>0</v>
      </c>
      <c r="P594" s="58">
        <f t="shared" si="184"/>
        <v>0</v>
      </c>
      <c r="Q594" s="58" t="str">
        <f>IF(C594=1,$D$858*K594*L594,IF(C594=2,$D$859*K594*L594,IF(C594=3,$D$860*K594*L594,IF(C594=4,0,IF(C594=5,$D$862*K594*L594,IF(C594=6,$D$863*K594*L594,IF(C594=7,$D$864*K594*L594,"Incorrect Code")))))))</f>
        <v>Incorrect Code</v>
      </c>
      <c r="R594" s="58">
        <f t="shared" si="185"/>
        <v>0</v>
      </c>
      <c r="S594" s="97">
        <f t="shared" si="186"/>
        <v>0</v>
      </c>
      <c r="T594" s="97">
        <v>0</v>
      </c>
      <c r="U594" s="98">
        <f t="shared" si="187"/>
        <v>0</v>
      </c>
      <c r="V594" s="97">
        <f t="shared" si="191"/>
        <v>0</v>
      </c>
      <c r="W594" s="58">
        <f t="shared" si="179"/>
        <v>0</v>
      </c>
      <c r="X594" s="58">
        <f t="shared" si="188"/>
        <v>0</v>
      </c>
      <c r="Y594" s="99" t="e">
        <f t="shared" si="173"/>
        <v>#DIV/0!</v>
      </c>
      <c r="Z594" s="99" t="e">
        <f t="shared" si="174"/>
        <v>#DIV/0!</v>
      </c>
      <c r="AA594" s="2"/>
      <c r="AB594" s="109" t="str">
        <f t="shared" si="189"/>
        <v xml:space="preserve"> </v>
      </c>
    </row>
    <row r="595" spans="1:28" s="10" customFormat="1" ht="23.45" customHeight="1">
      <c r="A595" s="95"/>
      <c r="B595" s="100"/>
      <c r="C595" s="112"/>
      <c r="D595" s="100"/>
      <c r="E595" s="102"/>
      <c r="F595" s="102"/>
      <c r="G595" s="100"/>
      <c r="H595" s="100"/>
      <c r="I595" s="113"/>
      <c r="J595" s="114"/>
      <c r="K595" s="96">
        <v>1</v>
      </c>
      <c r="L595" s="96">
        <v>1</v>
      </c>
      <c r="M595" s="110">
        <f t="shared" si="181"/>
        <v>0</v>
      </c>
      <c r="N595" s="58">
        <f t="shared" si="182"/>
        <v>0</v>
      </c>
      <c r="O595" s="58">
        <f t="shared" si="183"/>
        <v>0</v>
      </c>
      <c r="P595" s="58">
        <f t="shared" si="184"/>
        <v>0</v>
      </c>
      <c r="Q595" s="58" t="str">
        <f>IF(C595=1,$D$858*K595*L595,IF(C595=2,$D$859*K595*L595,IF(C595=3,$D$860*K595*L595,IF(C595=4,0,IF(C595=5,$D$862*K595*L595,IF(C595=6,$D$863*K595*L595,IF(C595=7,$D$864*K595*L595,"Incorrect Code")))))))</f>
        <v>Incorrect Code</v>
      </c>
      <c r="R595" s="58">
        <f t="shared" si="185"/>
        <v>0</v>
      </c>
      <c r="S595" s="97">
        <f t="shared" si="186"/>
        <v>0</v>
      </c>
      <c r="T595" s="97">
        <v>0</v>
      </c>
      <c r="U595" s="98">
        <f t="shared" si="187"/>
        <v>0</v>
      </c>
      <c r="V595" s="97">
        <f t="shared" si="191"/>
        <v>0</v>
      </c>
      <c r="W595" s="58">
        <f t="shared" si="179"/>
        <v>0</v>
      </c>
      <c r="X595" s="58">
        <f t="shared" si="188"/>
        <v>0</v>
      </c>
      <c r="Y595" s="99" t="e">
        <f t="shared" si="173"/>
        <v>#DIV/0!</v>
      </c>
      <c r="Z595" s="99" t="e">
        <f t="shared" si="174"/>
        <v>#DIV/0!</v>
      </c>
      <c r="AA595" s="2"/>
      <c r="AB595" s="109" t="str">
        <f t="shared" si="189"/>
        <v xml:space="preserve"> </v>
      </c>
    </row>
    <row r="596" spans="1:28" s="10" customFormat="1" ht="23.25" customHeight="1">
      <c r="A596" s="95"/>
      <c r="B596" s="100"/>
      <c r="C596" s="2"/>
      <c r="D596" s="100"/>
      <c r="E596" s="102"/>
      <c r="F596" s="102"/>
      <c r="G596" s="100"/>
      <c r="H596" s="100"/>
      <c r="I596" s="113"/>
      <c r="J596" s="114"/>
      <c r="K596" s="96">
        <v>1</v>
      </c>
      <c r="L596" s="96">
        <v>1</v>
      </c>
      <c r="M596" s="110">
        <f t="shared" si="181"/>
        <v>0</v>
      </c>
      <c r="N596" s="58">
        <f t="shared" si="182"/>
        <v>0</v>
      </c>
      <c r="O596" s="58">
        <f t="shared" si="183"/>
        <v>0</v>
      </c>
      <c r="P596" s="58">
        <f t="shared" si="184"/>
        <v>0</v>
      </c>
      <c r="Q596" s="58" t="str">
        <f>IF(C596=1,$D$858*K596*L596,IF(C596=2,$D$859*K596*L596,IF(C596=3,$D$860*K596*L596,IF(C596=4,0,IF(C596=5,$D$862*K596*L596,IF(C596=6,$D$863*K596*L596,IF(C596=7,$D$864*K596*L596,"Incorrect Code")))))))</f>
        <v>Incorrect Code</v>
      </c>
      <c r="R596" s="58">
        <f t="shared" si="185"/>
        <v>0</v>
      </c>
      <c r="S596" s="97">
        <f t="shared" si="186"/>
        <v>0</v>
      </c>
      <c r="T596" s="97">
        <v>0</v>
      </c>
      <c r="U596" s="98">
        <f t="shared" si="187"/>
        <v>0</v>
      </c>
      <c r="V596" s="97">
        <f t="shared" si="191"/>
        <v>0</v>
      </c>
      <c r="W596" s="58">
        <f t="shared" si="179"/>
        <v>0</v>
      </c>
      <c r="X596" s="58">
        <f t="shared" si="188"/>
        <v>0</v>
      </c>
      <c r="Y596" s="99" t="e">
        <f t="shared" si="173"/>
        <v>#DIV/0!</v>
      </c>
      <c r="Z596" s="99" t="e">
        <f t="shared" si="174"/>
        <v>#DIV/0!</v>
      </c>
      <c r="AA596" s="2"/>
      <c r="AB596" s="109" t="str">
        <f t="shared" si="189"/>
        <v xml:space="preserve"> </v>
      </c>
    </row>
    <row r="597" spans="1:28" s="10" customFormat="1" ht="23.45" customHeight="1">
      <c r="A597" s="95"/>
      <c r="B597" s="100"/>
      <c r="C597" s="2"/>
      <c r="D597" s="100"/>
      <c r="E597" s="102"/>
      <c r="F597" s="102"/>
      <c r="G597" s="100"/>
      <c r="H597" s="100"/>
      <c r="I597" s="113"/>
      <c r="J597" s="114"/>
      <c r="K597" s="96">
        <v>1</v>
      </c>
      <c r="L597" s="96">
        <v>1</v>
      </c>
      <c r="M597" s="110">
        <f t="shared" si="181"/>
        <v>0</v>
      </c>
      <c r="N597" s="58">
        <f t="shared" si="182"/>
        <v>0</v>
      </c>
      <c r="O597" s="58">
        <f t="shared" si="183"/>
        <v>0</v>
      </c>
      <c r="P597" s="58">
        <f t="shared" si="184"/>
        <v>0</v>
      </c>
      <c r="Q597" s="58" t="str">
        <f>IF(C597=1,$D$858*K597*L597,IF(C597=2,$D$859*K597*L597,IF(C597=3,$D$860*K597*L597,IF(C597=4,0,IF(C597=5,$D$862*K597*L597,IF(C597=6,$D$863*K597*L597,IF(C597=7,$D$864*K597*L597,"Incorrect Code")))))))</f>
        <v>Incorrect Code</v>
      </c>
      <c r="R597" s="58">
        <f t="shared" si="185"/>
        <v>0</v>
      </c>
      <c r="S597" s="97">
        <f t="shared" si="186"/>
        <v>0</v>
      </c>
      <c r="T597" s="97">
        <v>0</v>
      </c>
      <c r="U597" s="98">
        <f t="shared" si="187"/>
        <v>0</v>
      </c>
      <c r="V597" s="97">
        <f t="shared" si="191"/>
        <v>0</v>
      </c>
      <c r="W597" s="58">
        <f t="shared" si="179"/>
        <v>0</v>
      </c>
      <c r="X597" s="58">
        <f t="shared" si="188"/>
        <v>0</v>
      </c>
      <c r="Y597" s="99" t="e">
        <f t="shared" si="173"/>
        <v>#DIV/0!</v>
      </c>
      <c r="Z597" s="99" t="e">
        <f t="shared" si="174"/>
        <v>#DIV/0!</v>
      </c>
      <c r="AA597" s="2"/>
      <c r="AB597" s="109" t="str">
        <f t="shared" si="189"/>
        <v xml:space="preserve"> </v>
      </c>
    </row>
    <row r="598" spans="1:28" s="10" customFormat="1" ht="23.25" customHeight="1">
      <c r="A598" s="95"/>
      <c r="B598" s="100"/>
      <c r="C598" s="112"/>
      <c r="D598" s="100"/>
      <c r="E598" s="102"/>
      <c r="F598" s="102"/>
      <c r="G598" s="100"/>
      <c r="H598" s="100"/>
      <c r="I598" s="113"/>
      <c r="J598" s="114"/>
      <c r="K598" s="96">
        <v>1</v>
      </c>
      <c r="L598" s="96">
        <v>1</v>
      </c>
      <c r="M598" s="110">
        <f t="shared" si="181"/>
        <v>0</v>
      </c>
      <c r="N598" s="58">
        <f t="shared" si="182"/>
        <v>0</v>
      </c>
      <c r="O598" s="58">
        <f t="shared" si="183"/>
        <v>0</v>
      </c>
      <c r="P598" s="58">
        <f t="shared" si="184"/>
        <v>0</v>
      </c>
      <c r="Q598" s="58" t="str">
        <f>IF(C598=1,$D$858*K598*L598,IF(C598=2,$D$859*K598*L598,IF(C598=3,$D$860*K598*L598,IF(C598=4,0,IF(C598=5,$D$862*K598*L598,IF(C598=6,$D$863*K598*L598,IF(C598=7,$D$864*K598*L598,"Incorrect Code")))))))</f>
        <v>Incorrect Code</v>
      </c>
      <c r="R598" s="58">
        <f t="shared" si="185"/>
        <v>0</v>
      </c>
      <c r="S598" s="97">
        <f t="shared" si="186"/>
        <v>0</v>
      </c>
      <c r="T598" s="97">
        <v>0</v>
      </c>
      <c r="U598" s="98">
        <f t="shared" si="187"/>
        <v>0</v>
      </c>
      <c r="V598" s="97"/>
      <c r="W598" s="58">
        <f t="shared" si="179"/>
        <v>0</v>
      </c>
      <c r="X598" s="58">
        <f t="shared" si="188"/>
        <v>0</v>
      </c>
      <c r="Y598" s="99" t="e">
        <f t="shared" si="173"/>
        <v>#DIV/0!</v>
      </c>
      <c r="Z598" s="99" t="e">
        <f t="shared" si="174"/>
        <v>#DIV/0!</v>
      </c>
      <c r="AA598" s="2"/>
      <c r="AB598" s="109" t="str">
        <f t="shared" si="189"/>
        <v xml:space="preserve"> </v>
      </c>
    </row>
    <row r="599" spans="1:28" s="10" customFormat="1" ht="23.45" customHeight="1">
      <c r="A599" s="95"/>
      <c r="B599" s="100"/>
      <c r="C599" s="112"/>
      <c r="D599" s="100"/>
      <c r="E599" s="102"/>
      <c r="F599" s="102"/>
      <c r="G599" s="100"/>
      <c r="H599" s="100"/>
      <c r="I599" s="113"/>
      <c r="J599" s="114"/>
      <c r="K599" s="96">
        <v>1</v>
      </c>
      <c r="L599" s="96">
        <v>1</v>
      </c>
      <c r="M599" s="110">
        <f t="shared" si="181"/>
        <v>0</v>
      </c>
      <c r="N599" s="58">
        <f t="shared" si="182"/>
        <v>0</v>
      </c>
      <c r="O599" s="58">
        <f t="shared" si="183"/>
        <v>0</v>
      </c>
      <c r="P599" s="58">
        <f t="shared" si="184"/>
        <v>0</v>
      </c>
      <c r="Q599" s="58" t="str">
        <f>IF(C599=1,$D$858*K599*L599,IF(C599=2,$D$859*K599*L599,IF(C599=3,$D$860*K599*L599,IF(C599=4,0,IF(C599=5,$D$862*K599*L599,IF(C599=6,$D$863*K599*L599,IF(C599=7,$D$864*K599*L599,"Incorrect Code")))))))</f>
        <v>Incorrect Code</v>
      </c>
      <c r="R599" s="58">
        <f t="shared" si="185"/>
        <v>0</v>
      </c>
      <c r="S599" s="97">
        <f t="shared" si="186"/>
        <v>0</v>
      </c>
      <c r="T599" s="97">
        <v>0</v>
      </c>
      <c r="U599" s="98">
        <f t="shared" si="187"/>
        <v>0</v>
      </c>
      <c r="V599" s="97">
        <f>0.15*M599</f>
        <v>0</v>
      </c>
      <c r="W599" s="58">
        <f t="shared" ref="W599:W640" si="192">SUM(N599:V599)</f>
        <v>0</v>
      </c>
      <c r="X599" s="58">
        <f t="shared" si="188"/>
        <v>0</v>
      </c>
      <c r="Y599" s="99" t="e">
        <f t="shared" si="173"/>
        <v>#DIV/0!</v>
      </c>
      <c r="Z599" s="99" t="e">
        <f t="shared" si="174"/>
        <v>#DIV/0!</v>
      </c>
      <c r="AA599" s="2"/>
      <c r="AB599" s="109" t="str">
        <f t="shared" si="189"/>
        <v xml:space="preserve"> </v>
      </c>
    </row>
    <row r="600" spans="1:28" s="10" customFormat="1" ht="23.45" customHeight="1">
      <c r="A600" s="95"/>
      <c r="B600" s="100"/>
      <c r="C600" s="2"/>
      <c r="D600" s="100"/>
      <c r="E600" s="102"/>
      <c r="F600" s="102"/>
      <c r="G600" s="100"/>
      <c r="H600" s="100"/>
      <c r="I600" s="113"/>
      <c r="J600" s="114"/>
      <c r="K600" s="96">
        <v>1</v>
      </c>
      <c r="L600" s="96">
        <v>1</v>
      </c>
      <c r="M600" s="110">
        <f t="shared" si="181"/>
        <v>0</v>
      </c>
      <c r="N600" s="58">
        <f t="shared" si="182"/>
        <v>0</v>
      </c>
      <c r="O600" s="58">
        <f t="shared" si="183"/>
        <v>0</v>
      </c>
      <c r="P600" s="58">
        <f t="shared" si="184"/>
        <v>0</v>
      </c>
      <c r="Q600" s="58" t="str">
        <f>IF(C600=1,$D$858*K600*L600,IF(C600=2,$D$859*K600*L600,IF(C600=3,$D$860*K600*L600,IF(C600=4,0,IF(C600=5,$D$862*K600*L600,IF(C600=6,$D$863*K600*L600,IF(C600=7,$D$864*K600*L600,"Incorrect Code")))))))</f>
        <v>Incorrect Code</v>
      </c>
      <c r="R600" s="58">
        <f t="shared" si="185"/>
        <v>0</v>
      </c>
      <c r="S600" s="97">
        <f t="shared" si="186"/>
        <v>0</v>
      </c>
      <c r="T600" s="97">
        <v>0</v>
      </c>
      <c r="U600" s="98">
        <f t="shared" si="187"/>
        <v>0</v>
      </c>
      <c r="V600" s="97"/>
      <c r="W600" s="58">
        <f t="shared" si="192"/>
        <v>0</v>
      </c>
      <c r="X600" s="58">
        <f t="shared" si="188"/>
        <v>0</v>
      </c>
      <c r="Y600" s="99" t="e">
        <f t="shared" si="173"/>
        <v>#DIV/0!</v>
      </c>
      <c r="Z600" s="99" t="e">
        <f t="shared" si="174"/>
        <v>#DIV/0!</v>
      </c>
      <c r="AA600" s="2"/>
      <c r="AB600" s="109" t="str">
        <f t="shared" si="189"/>
        <v xml:space="preserve"> </v>
      </c>
    </row>
    <row r="601" spans="1:28" s="10" customFormat="1" ht="23.25" customHeight="1">
      <c r="A601" s="95"/>
      <c r="B601" s="100"/>
      <c r="C601" s="2"/>
      <c r="D601" s="100"/>
      <c r="E601" s="102"/>
      <c r="F601" s="102"/>
      <c r="G601" s="100"/>
      <c r="H601" s="100"/>
      <c r="I601" s="113"/>
      <c r="J601" s="114"/>
      <c r="K601" s="96">
        <v>1</v>
      </c>
      <c r="L601" s="96">
        <v>1</v>
      </c>
      <c r="M601" s="110">
        <f t="shared" si="181"/>
        <v>0</v>
      </c>
      <c r="N601" s="58">
        <f t="shared" si="182"/>
        <v>0</v>
      </c>
      <c r="O601" s="58">
        <f t="shared" si="183"/>
        <v>0</v>
      </c>
      <c r="P601" s="58">
        <f t="shared" si="184"/>
        <v>0</v>
      </c>
      <c r="Q601" s="58" t="str">
        <f>IF(C601=1,$D$858*K601*L601,IF(C601=2,$D$859*K601*L601,IF(C601=3,$D$860*K601*L601,IF(C601=4,0,IF(C601=5,$D$862*K601*L601,IF(C601=6,$D$863*K601*L601,IF(C601=7,$D$864*K601*L601,"Incorrect Code")))))))</f>
        <v>Incorrect Code</v>
      </c>
      <c r="R601" s="58">
        <f t="shared" si="185"/>
        <v>0</v>
      </c>
      <c r="S601" s="97">
        <f t="shared" si="186"/>
        <v>0</v>
      </c>
      <c r="T601" s="97">
        <v>0</v>
      </c>
      <c r="U601" s="98">
        <f t="shared" si="187"/>
        <v>0</v>
      </c>
      <c r="V601" s="97"/>
      <c r="W601" s="58">
        <f t="shared" si="192"/>
        <v>0</v>
      </c>
      <c r="X601" s="58">
        <f t="shared" si="188"/>
        <v>0</v>
      </c>
      <c r="Y601" s="99" t="e">
        <f t="shared" si="173"/>
        <v>#DIV/0!</v>
      </c>
      <c r="Z601" s="99" t="e">
        <f t="shared" si="174"/>
        <v>#DIV/0!</v>
      </c>
      <c r="AA601" s="2"/>
      <c r="AB601" s="109" t="str">
        <f t="shared" si="189"/>
        <v xml:space="preserve"> </v>
      </c>
    </row>
    <row r="602" spans="1:28" s="10" customFormat="1" ht="23.45" customHeight="1">
      <c r="A602" s="95"/>
      <c r="B602" s="100"/>
      <c r="C602" s="112"/>
      <c r="D602" s="100"/>
      <c r="E602" s="102"/>
      <c r="F602" s="102"/>
      <c r="G602" s="100"/>
      <c r="H602" s="100"/>
      <c r="I602" s="113"/>
      <c r="J602" s="114"/>
      <c r="K602" s="96">
        <v>1</v>
      </c>
      <c r="L602" s="96">
        <v>1</v>
      </c>
      <c r="M602" s="110">
        <f t="shared" si="181"/>
        <v>0</v>
      </c>
      <c r="N602" s="58">
        <f t="shared" si="182"/>
        <v>0</v>
      </c>
      <c r="O602" s="58">
        <f t="shared" si="183"/>
        <v>0</v>
      </c>
      <c r="P602" s="58">
        <f t="shared" si="184"/>
        <v>0</v>
      </c>
      <c r="Q602" s="58" t="str">
        <f>IF(C602=1,$D$858*K602*L602,IF(C602=2,$D$859*K602*L602,IF(C602=3,$D$860*K602*L602,IF(C602=4,0,IF(C602=5,$D$862*K602*L602,IF(C602=6,$D$863*K602*L602,IF(C602=7,$D$864*K602*L602,"Incorrect Code")))))))</f>
        <v>Incorrect Code</v>
      </c>
      <c r="R602" s="58">
        <f t="shared" si="185"/>
        <v>0</v>
      </c>
      <c r="S602" s="97">
        <f t="shared" si="186"/>
        <v>0</v>
      </c>
      <c r="T602" s="97">
        <v>0</v>
      </c>
      <c r="U602" s="98">
        <f t="shared" si="187"/>
        <v>0</v>
      </c>
      <c r="V602" s="97">
        <f>0.15*M602</f>
        <v>0</v>
      </c>
      <c r="W602" s="58">
        <f t="shared" si="192"/>
        <v>0</v>
      </c>
      <c r="X602" s="58">
        <f t="shared" si="188"/>
        <v>0</v>
      </c>
      <c r="Y602" s="99" t="e">
        <f t="shared" si="173"/>
        <v>#DIV/0!</v>
      </c>
      <c r="Z602" s="99" t="e">
        <f t="shared" si="174"/>
        <v>#DIV/0!</v>
      </c>
      <c r="AA602" s="2"/>
      <c r="AB602" s="109" t="str">
        <f t="shared" si="189"/>
        <v xml:space="preserve"> </v>
      </c>
    </row>
    <row r="603" spans="1:28" s="10" customFormat="1" ht="23.25" customHeight="1">
      <c r="A603" s="95"/>
      <c r="B603" s="100"/>
      <c r="C603" s="2"/>
      <c r="D603" s="100"/>
      <c r="E603" s="102"/>
      <c r="F603" s="102"/>
      <c r="G603" s="100"/>
      <c r="H603" s="100"/>
      <c r="I603" s="113"/>
      <c r="J603" s="114"/>
      <c r="K603" s="96">
        <v>1</v>
      </c>
      <c r="L603" s="96">
        <v>1</v>
      </c>
      <c r="M603" s="110">
        <f t="shared" si="181"/>
        <v>0</v>
      </c>
      <c r="N603" s="58">
        <f t="shared" si="182"/>
        <v>0</v>
      </c>
      <c r="O603" s="58">
        <f t="shared" si="183"/>
        <v>0</v>
      </c>
      <c r="P603" s="58">
        <f t="shared" si="184"/>
        <v>0</v>
      </c>
      <c r="Q603" s="58" t="str">
        <f>IF(C603=1,$D$858*K603*L603,IF(C603=2,$D$859*K603*L603,IF(C603=3,$D$860*K603*L603,IF(C603=4,0,IF(C603=5,$D$862*K603*L603,IF(C603=6,$D$863*K603*L603,IF(C603=7,$D$864*K603*L603,"Incorrect Code")))))))</f>
        <v>Incorrect Code</v>
      </c>
      <c r="R603" s="58">
        <f t="shared" si="185"/>
        <v>0</v>
      </c>
      <c r="S603" s="97">
        <f t="shared" si="186"/>
        <v>0</v>
      </c>
      <c r="T603" s="97">
        <v>0</v>
      </c>
      <c r="U603" s="98">
        <f t="shared" si="187"/>
        <v>0</v>
      </c>
      <c r="V603" s="97"/>
      <c r="W603" s="58">
        <f t="shared" si="192"/>
        <v>0</v>
      </c>
      <c r="X603" s="58">
        <f t="shared" si="188"/>
        <v>0</v>
      </c>
      <c r="Y603" s="99" t="e">
        <f t="shared" si="173"/>
        <v>#DIV/0!</v>
      </c>
      <c r="Z603" s="99" t="e">
        <f t="shared" si="174"/>
        <v>#DIV/0!</v>
      </c>
      <c r="AA603" s="2"/>
      <c r="AB603" s="109" t="str">
        <f t="shared" si="189"/>
        <v xml:space="preserve"> </v>
      </c>
    </row>
    <row r="604" spans="1:28" s="10" customFormat="1" ht="23.45" customHeight="1">
      <c r="A604" s="95"/>
      <c r="B604" s="100"/>
      <c r="C604" s="2"/>
      <c r="D604" s="100"/>
      <c r="E604" s="102"/>
      <c r="F604" s="102"/>
      <c r="G604" s="100"/>
      <c r="H604" s="100"/>
      <c r="I604" s="113"/>
      <c r="J604" s="114"/>
      <c r="K604" s="96">
        <v>1</v>
      </c>
      <c r="L604" s="96">
        <v>1</v>
      </c>
      <c r="M604" s="110">
        <f t="shared" si="181"/>
        <v>0</v>
      </c>
      <c r="N604" s="58">
        <f t="shared" si="182"/>
        <v>0</v>
      </c>
      <c r="O604" s="58">
        <f t="shared" si="183"/>
        <v>0</v>
      </c>
      <c r="P604" s="58">
        <f t="shared" si="184"/>
        <v>0</v>
      </c>
      <c r="Q604" s="58" t="str">
        <f>IF(C604=1,$D$858*K604*L604,IF(C604=2,$D$859*K604*L604,IF(C604=3,$D$860*K604*L604,IF(C604=4,0,IF(C604=5,$D$862*K604*L604,IF(C604=6,$D$863*K604*L604,IF(C604=7,$D$864*K604*L604,"Incorrect Code")))))))</f>
        <v>Incorrect Code</v>
      </c>
      <c r="R604" s="58">
        <f t="shared" si="185"/>
        <v>0</v>
      </c>
      <c r="S604" s="97">
        <f t="shared" si="186"/>
        <v>0</v>
      </c>
      <c r="T604" s="97">
        <v>0</v>
      </c>
      <c r="U604" s="98">
        <f t="shared" si="187"/>
        <v>0</v>
      </c>
      <c r="V604" s="97"/>
      <c r="W604" s="58">
        <f t="shared" si="192"/>
        <v>0</v>
      </c>
      <c r="X604" s="58">
        <f t="shared" si="188"/>
        <v>0</v>
      </c>
      <c r="Y604" s="99" t="e">
        <f t="shared" si="173"/>
        <v>#DIV/0!</v>
      </c>
      <c r="Z604" s="99" t="e">
        <f t="shared" si="174"/>
        <v>#DIV/0!</v>
      </c>
      <c r="AA604" s="2"/>
      <c r="AB604" s="109" t="str">
        <f t="shared" si="189"/>
        <v xml:space="preserve"> </v>
      </c>
    </row>
    <row r="605" spans="1:28" s="10" customFormat="1" ht="23.25" customHeight="1">
      <c r="A605" s="95"/>
      <c r="B605" s="100"/>
      <c r="C605" s="112"/>
      <c r="D605" s="100"/>
      <c r="E605" s="102"/>
      <c r="F605" s="102"/>
      <c r="G605" s="100"/>
      <c r="H605" s="100"/>
      <c r="I605" s="113"/>
      <c r="J605" s="114"/>
      <c r="K605" s="96">
        <v>1</v>
      </c>
      <c r="L605" s="96">
        <v>1</v>
      </c>
      <c r="M605" s="110">
        <f t="shared" si="181"/>
        <v>0</v>
      </c>
      <c r="N605" s="58">
        <f t="shared" si="182"/>
        <v>0</v>
      </c>
      <c r="O605" s="58">
        <f t="shared" si="183"/>
        <v>0</v>
      </c>
      <c r="P605" s="58">
        <f t="shared" si="184"/>
        <v>0</v>
      </c>
      <c r="Q605" s="58" t="str">
        <f>IF(C605=1,$D$858*K605*L605,IF(C605=2,$D$859*K605*L605,IF(C605=3,$D$860*K605*L605,IF(C605=4,0,IF(C605=5,$D$862*K605*L605,IF(C605=6,$D$863*K605*L605,IF(C605=7,$D$864*K605*L605,"Incorrect Code")))))))</f>
        <v>Incorrect Code</v>
      </c>
      <c r="R605" s="58">
        <f t="shared" si="185"/>
        <v>0</v>
      </c>
      <c r="S605" s="97">
        <f t="shared" si="186"/>
        <v>0</v>
      </c>
      <c r="T605" s="97">
        <v>0</v>
      </c>
      <c r="U605" s="98">
        <f t="shared" si="187"/>
        <v>0</v>
      </c>
      <c r="V605" s="97"/>
      <c r="W605" s="58">
        <f t="shared" si="192"/>
        <v>0</v>
      </c>
      <c r="X605" s="58">
        <f t="shared" si="188"/>
        <v>0</v>
      </c>
      <c r="Y605" s="99" t="e">
        <f t="shared" si="173"/>
        <v>#DIV/0!</v>
      </c>
      <c r="Z605" s="99" t="e">
        <f t="shared" si="174"/>
        <v>#DIV/0!</v>
      </c>
      <c r="AA605" s="2"/>
      <c r="AB605" s="109" t="str">
        <f t="shared" si="189"/>
        <v xml:space="preserve"> </v>
      </c>
    </row>
    <row r="606" spans="1:28" s="10" customFormat="1" ht="23.45" customHeight="1">
      <c r="A606" s="95"/>
      <c r="B606" s="100"/>
      <c r="C606" s="2"/>
      <c r="D606" s="100"/>
      <c r="E606" s="102"/>
      <c r="F606" s="102"/>
      <c r="G606" s="100"/>
      <c r="H606" s="100"/>
      <c r="I606" s="113"/>
      <c r="J606" s="114"/>
      <c r="K606" s="96">
        <v>1</v>
      </c>
      <c r="L606" s="96">
        <v>1</v>
      </c>
      <c r="M606" s="110">
        <f t="shared" si="181"/>
        <v>0</v>
      </c>
      <c r="N606" s="58">
        <f t="shared" si="182"/>
        <v>0</v>
      </c>
      <c r="O606" s="58">
        <f t="shared" si="183"/>
        <v>0</v>
      </c>
      <c r="P606" s="58">
        <f t="shared" si="184"/>
        <v>0</v>
      </c>
      <c r="Q606" s="58" t="str">
        <f>IF(C606=1,$D$858*K606*L606,IF(C606=2,$D$859*K606*L606,IF(C606=3,$D$860*K606*L606,IF(C606=4,0,IF(C606=5,$D$862*K606*L606,IF(C606=6,$D$863*K606*L606,IF(C606=7,$D$864*K606*L606,"Incorrect Code")))))))</f>
        <v>Incorrect Code</v>
      </c>
      <c r="R606" s="58">
        <f t="shared" si="185"/>
        <v>0</v>
      </c>
      <c r="S606" s="97">
        <f t="shared" si="186"/>
        <v>0</v>
      </c>
      <c r="T606" s="97">
        <v>0</v>
      </c>
      <c r="U606" s="98">
        <f t="shared" si="187"/>
        <v>0</v>
      </c>
      <c r="V606" s="97">
        <f t="shared" ref="V606:V611" si="193">0.15*M606</f>
        <v>0</v>
      </c>
      <c r="W606" s="58">
        <f t="shared" si="192"/>
        <v>0</v>
      </c>
      <c r="X606" s="58">
        <f t="shared" si="188"/>
        <v>0</v>
      </c>
      <c r="Y606" s="99" t="e">
        <f t="shared" si="173"/>
        <v>#DIV/0!</v>
      </c>
      <c r="Z606" s="99" t="e">
        <f t="shared" si="174"/>
        <v>#DIV/0!</v>
      </c>
      <c r="AA606" s="2"/>
      <c r="AB606" s="109" t="str">
        <f t="shared" si="189"/>
        <v xml:space="preserve"> </v>
      </c>
    </row>
    <row r="607" spans="1:28" s="10" customFormat="1" ht="23.25" customHeight="1">
      <c r="A607" s="95"/>
      <c r="B607" s="100"/>
      <c r="C607" s="2"/>
      <c r="D607" s="100"/>
      <c r="E607" s="102"/>
      <c r="F607" s="102"/>
      <c r="G607" s="100"/>
      <c r="H607" s="100"/>
      <c r="I607" s="113"/>
      <c r="J607" s="114"/>
      <c r="K607" s="96">
        <v>1</v>
      </c>
      <c r="L607" s="96">
        <v>1</v>
      </c>
      <c r="M607" s="110">
        <f t="shared" si="181"/>
        <v>0</v>
      </c>
      <c r="N607" s="58">
        <f t="shared" si="182"/>
        <v>0</v>
      </c>
      <c r="O607" s="58">
        <f t="shared" si="183"/>
        <v>0</v>
      </c>
      <c r="P607" s="58">
        <f t="shared" si="184"/>
        <v>0</v>
      </c>
      <c r="Q607" s="58" t="str">
        <f>IF(C607=1,$D$858*K607*L607,IF(C607=2,$D$859*K607*L607,IF(C607=3,$D$860*K607*L607,IF(C607=4,0,IF(C607=5,$D$862*K607*L607,IF(C607=6,$D$863*K607*L607,IF(C607=7,$D$864*K607*L607,"Incorrect Code")))))))</f>
        <v>Incorrect Code</v>
      </c>
      <c r="R607" s="58">
        <f t="shared" si="185"/>
        <v>0</v>
      </c>
      <c r="S607" s="97">
        <f t="shared" si="186"/>
        <v>0</v>
      </c>
      <c r="T607" s="97">
        <v>0</v>
      </c>
      <c r="U607" s="98">
        <f t="shared" si="187"/>
        <v>0</v>
      </c>
      <c r="V607" s="97">
        <f t="shared" si="193"/>
        <v>0</v>
      </c>
      <c r="W607" s="58">
        <f t="shared" si="192"/>
        <v>0</v>
      </c>
      <c r="X607" s="58">
        <f t="shared" si="188"/>
        <v>0</v>
      </c>
      <c r="Y607" s="99" t="e">
        <f t="shared" si="173"/>
        <v>#DIV/0!</v>
      </c>
      <c r="Z607" s="99" t="e">
        <f t="shared" si="174"/>
        <v>#DIV/0!</v>
      </c>
      <c r="AA607" s="2"/>
      <c r="AB607" s="109" t="str">
        <f t="shared" si="189"/>
        <v xml:space="preserve"> </v>
      </c>
    </row>
    <row r="608" spans="1:28" s="10" customFormat="1" ht="23.45" customHeight="1">
      <c r="A608" s="95"/>
      <c r="B608" s="100"/>
      <c r="C608" s="2"/>
      <c r="D608" s="100"/>
      <c r="E608" s="102"/>
      <c r="F608" s="102"/>
      <c r="G608" s="100"/>
      <c r="H608" s="100"/>
      <c r="I608" s="113"/>
      <c r="J608" s="114"/>
      <c r="K608" s="96">
        <v>1</v>
      </c>
      <c r="L608" s="96">
        <v>1</v>
      </c>
      <c r="M608" s="110">
        <f t="shared" si="181"/>
        <v>0</v>
      </c>
      <c r="N608" s="58">
        <f t="shared" si="182"/>
        <v>0</v>
      </c>
      <c r="O608" s="58">
        <f t="shared" si="183"/>
        <v>0</v>
      </c>
      <c r="P608" s="58">
        <f t="shared" si="184"/>
        <v>0</v>
      </c>
      <c r="Q608" s="58" t="str">
        <f>IF(C608=1,$D$858*K608*L608,IF(C608=2,$D$859*K608*L608,IF(C608=3,$D$860*K608*L608,IF(C608=4,0,IF(C608=5,$D$862*K608*L608,IF(C608=6,$D$863*K608*L608,IF(C608=7,$D$864*K608*L608,"Incorrect Code")))))))</f>
        <v>Incorrect Code</v>
      </c>
      <c r="R608" s="58">
        <f t="shared" si="185"/>
        <v>0</v>
      </c>
      <c r="S608" s="97">
        <f t="shared" si="186"/>
        <v>0</v>
      </c>
      <c r="T608" s="97">
        <v>0</v>
      </c>
      <c r="U608" s="98">
        <f t="shared" si="187"/>
        <v>0</v>
      </c>
      <c r="V608" s="97">
        <f t="shared" si="193"/>
        <v>0</v>
      </c>
      <c r="W608" s="58">
        <f t="shared" si="192"/>
        <v>0</v>
      </c>
      <c r="X608" s="58">
        <f t="shared" si="188"/>
        <v>0</v>
      </c>
      <c r="Y608" s="99" t="e">
        <f t="shared" si="173"/>
        <v>#DIV/0!</v>
      </c>
      <c r="Z608" s="99" t="e">
        <f t="shared" si="174"/>
        <v>#DIV/0!</v>
      </c>
      <c r="AA608" s="2"/>
      <c r="AB608" s="109" t="str">
        <f t="shared" si="189"/>
        <v xml:space="preserve"> </v>
      </c>
    </row>
    <row r="609" spans="1:28" s="10" customFormat="1" ht="23.25" customHeight="1">
      <c r="A609" s="95"/>
      <c r="B609" s="100"/>
      <c r="C609" s="112"/>
      <c r="D609" s="100"/>
      <c r="E609" s="102"/>
      <c r="F609" s="102"/>
      <c r="G609" s="100"/>
      <c r="H609" s="100"/>
      <c r="I609" s="113"/>
      <c r="J609" s="114"/>
      <c r="K609" s="96">
        <v>1</v>
      </c>
      <c r="L609" s="96">
        <v>1</v>
      </c>
      <c r="M609" s="110">
        <f t="shared" si="181"/>
        <v>0</v>
      </c>
      <c r="N609" s="58">
        <f t="shared" si="182"/>
        <v>0</v>
      </c>
      <c r="O609" s="58">
        <f t="shared" si="183"/>
        <v>0</v>
      </c>
      <c r="P609" s="58">
        <f t="shared" si="184"/>
        <v>0</v>
      </c>
      <c r="Q609" s="58" t="str">
        <f>IF(C609=1,$D$858*K609*L609,IF(C609=2,$D$859*K609*L609,IF(C609=3,$D$860*K609*L609,IF(C609=4,0,IF(C609=5,$D$862*K609*L609,IF(C609=6,$D$863*K609*L609,IF(C609=7,$D$864*K609*L609,"Incorrect Code")))))))</f>
        <v>Incorrect Code</v>
      </c>
      <c r="R609" s="58">
        <f t="shared" si="185"/>
        <v>0</v>
      </c>
      <c r="S609" s="97">
        <f t="shared" si="186"/>
        <v>0</v>
      </c>
      <c r="T609" s="97">
        <v>0</v>
      </c>
      <c r="U609" s="98">
        <f t="shared" si="187"/>
        <v>0</v>
      </c>
      <c r="V609" s="97">
        <f t="shared" si="193"/>
        <v>0</v>
      </c>
      <c r="W609" s="58">
        <f t="shared" si="192"/>
        <v>0</v>
      </c>
      <c r="X609" s="58">
        <f t="shared" si="188"/>
        <v>0</v>
      </c>
      <c r="Y609" s="99" t="e">
        <f t="shared" si="173"/>
        <v>#DIV/0!</v>
      </c>
      <c r="Z609" s="99" t="e">
        <f t="shared" si="174"/>
        <v>#DIV/0!</v>
      </c>
      <c r="AA609" s="2"/>
      <c r="AB609" s="109" t="str">
        <f t="shared" si="189"/>
        <v xml:space="preserve"> </v>
      </c>
    </row>
    <row r="610" spans="1:28" s="10" customFormat="1" ht="23.45" customHeight="1">
      <c r="A610" s="95"/>
      <c r="B610" s="100"/>
      <c r="C610" s="2"/>
      <c r="D610" s="100"/>
      <c r="E610" s="102"/>
      <c r="F610" s="102"/>
      <c r="G610" s="100"/>
      <c r="H610" s="100"/>
      <c r="I610" s="113"/>
      <c r="J610" s="114"/>
      <c r="K610" s="96">
        <v>1</v>
      </c>
      <c r="L610" s="96">
        <v>1</v>
      </c>
      <c r="M610" s="110">
        <f t="shared" si="181"/>
        <v>0</v>
      </c>
      <c r="N610" s="58">
        <f t="shared" si="182"/>
        <v>0</v>
      </c>
      <c r="O610" s="58">
        <f t="shared" si="183"/>
        <v>0</v>
      </c>
      <c r="P610" s="58">
        <f t="shared" si="184"/>
        <v>0</v>
      </c>
      <c r="Q610" s="58" t="str">
        <f>IF(C610=1,$D$858*K610*L610,IF(C610=2,$D$859*K610*L610,IF(C610=3,$D$860*K610*L610,IF(C610=4,0,IF(C610=5,$D$862*K610*L610,IF(C610=6,$D$863*K610*L610,IF(C610=7,$D$864*K610*L610,"Incorrect Code")))))))</f>
        <v>Incorrect Code</v>
      </c>
      <c r="R610" s="58">
        <f t="shared" si="185"/>
        <v>0</v>
      </c>
      <c r="S610" s="97">
        <f t="shared" si="186"/>
        <v>0</v>
      </c>
      <c r="T610" s="97">
        <v>0</v>
      </c>
      <c r="U610" s="98">
        <f t="shared" si="187"/>
        <v>0</v>
      </c>
      <c r="V610" s="97">
        <f t="shared" si="193"/>
        <v>0</v>
      </c>
      <c r="W610" s="58">
        <f t="shared" si="192"/>
        <v>0</v>
      </c>
      <c r="X610" s="58">
        <f t="shared" si="188"/>
        <v>0</v>
      </c>
      <c r="Y610" s="99" t="e">
        <f t="shared" si="173"/>
        <v>#DIV/0!</v>
      </c>
      <c r="Z610" s="99" t="e">
        <f t="shared" si="174"/>
        <v>#DIV/0!</v>
      </c>
      <c r="AA610" s="2"/>
      <c r="AB610" s="109" t="str">
        <f t="shared" si="189"/>
        <v xml:space="preserve"> </v>
      </c>
    </row>
    <row r="611" spans="1:28" s="10" customFormat="1" ht="23.25" customHeight="1">
      <c r="A611" s="95"/>
      <c r="B611" s="100"/>
      <c r="C611" s="112"/>
      <c r="D611" s="100"/>
      <c r="E611" s="102"/>
      <c r="F611" s="102"/>
      <c r="G611" s="100"/>
      <c r="H611" s="100"/>
      <c r="I611" s="113"/>
      <c r="J611" s="114"/>
      <c r="K611" s="96">
        <v>1</v>
      </c>
      <c r="L611" s="96">
        <v>1</v>
      </c>
      <c r="M611" s="110">
        <f t="shared" si="181"/>
        <v>0</v>
      </c>
      <c r="N611" s="58">
        <f t="shared" si="182"/>
        <v>0</v>
      </c>
      <c r="O611" s="58">
        <f t="shared" si="183"/>
        <v>0</v>
      </c>
      <c r="P611" s="58">
        <f t="shared" si="184"/>
        <v>0</v>
      </c>
      <c r="Q611" s="58" t="str">
        <f>IF(C611=1,$D$858*K611*L611,IF(C611=2,$D$859*K611*L611,IF(C611=3,$D$860*K611*L611,IF(C611=4,0,IF(C611=5,$D$862*K611*L611,IF(C611=6,$D$863*K611*L611,IF(C611=7,$D$864*K611*L611,"Incorrect Code")))))))</f>
        <v>Incorrect Code</v>
      </c>
      <c r="R611" s="58">
        <f t="shared" si="185"/>
        <v>0</v>
      </c>
      <c r="S611" s="97">
        <f t="shared" si="186"/>
        <v>0</v>
      </c>
      <c r="T611" s="97">
        <v>0</v>
      </c>
      <c r="U611" s="98">
        <f t="shared" si="187"/>
        <v>0</v>
      </c>
      <c r="V611" s="97">
        <f t="shared" si="193"/>
        <v>0</v>
      </c>
      <c r="W611" s="58">
        <f t="shared" si="192"/>
        <v>0</v>
      </c>
      <c r="X611" s="58">
        <f t="shared" si="188"/>
        <v>0</v>
      </c>
      <c r="Y611" s="99" t="e">
        <f t="shared" si="173"/>
        <v>#DIV/0!</v>
      </c>
      <c r="Z611" s="99" t="e">
        <f t="shared" si="174"/>
        <v>#DIV/0!</v>
      </c>
      <c r="AA611" s="2"/>
      <c r="AB611" s="109" t="str">
        <f t="shared" si="189"/>
        <v xml:space="preserve"> </v>
      </c>
    </row>
    <row r="612" spans="1:28" s="10" customFormat="1" ht="23.25" customHeight="1">
      <c r="A612" s="95"/>
      <c r="B612" s="100"/>
      <c r="C612" s="2"/>
      <c r="D612" s="100"/>
      <c r="E612" s="102"/>
      <c r="F612" s="102"/>
      <c r="G612" s="100"/>
      <c r="H612" s="100"/>
      <c r="I612" s="113"/>
      <c r="J612" s="114"/>
      <c r="K612" s="96">
        <v>1</v>
      </c>
      <c r="L612" s="96">
        <v>1</v>
      </c>
      <c r="M612" s="110">
        <f t="shared" si="181"/>
        <v>0</v>
      </c>
      <c r="N612" s="58">
        <f t="shared" si="182"/>
        <v>0</v>
      </c>
      <c r="O612" s="58">
        <f t="shared" si="183"/>
        <v>0</v>
      </c>
      <c r="P612" s="58">
        <f t="shared" si="184"/>
        <v>0</v>
      </c>
      <c r="Q612" s="58" t="str">
        <f>IF(C612=1,$D$858*K612*L612,IF(C612=2,$D$859*K612*L612,IF(C612=3,$D$860*K612*L612,IF(C612=4,0,IF(C612=5,$D$862*K612*L612,IF(C612=6,$D$863*K612*L612,IF(C612=7,$D$864*K612*L612,"Incorrect Code")))))))</f>
        <v>Incorrect Code</v>
      </c>
      <c r="R612" s="58">
        <f t="shared" si="185"/>
        <v>0</v>
      </c>
      <c r="S612" s="97">
        <f t="shared" si="186"/>
        <v>0</v>
      </c>
      <c r="T612" s="97">
        <v>0</v>
      </c>
      <c r="U612" s="98">
        <f t="shared" si="187"/>
        <v>0</v>
      </c>
      <c r="V612" s="97"/>
      <c r="W612" s="58">
        <f t="shared" si="192"/>
        <v>0</v>
      </c>
      <c r="X612" s="58">
        <f t="shared" si="188"/>
        <v>0</v>
      </c>
      <c r="Y612" s="99" t="e">
        <f t="shared" si="173"/>
        <v>#DIV/0!</v>
      </c>
      <c r="Z612" s="99" t="e">
        <f t="shared" si="174"/>
        <v>#DIV/0!</v>
      </c>
      <c r="AA612" s="2"/>
      <c r="AB612" s="109" t="str">
        <f t="shared" si="189"/>
        <v xml:space="preserve"> </v>
      </c>
    </row>
    <row r="613" spans="1:28" s="10" customFormat="1" ht="23.45" customHeight="1">
      <c r="A613" s="95"/>
      <c r="B613" s="100"/>
      <c r="C613" s="2"/>
      <c r="D613" s="100"/>
      <c r="E613" s="102"/>
      <c r="F613" s="102"/>
      <c r="G613" s="100"/>
      <c r="H613" s="100"/>
      <c r="I613" s="113"/>
      <c r="J613" s="114"/>
      <c r="K613" s="96">
        <v>1</v>
      </c>
      <c r="L613" s="96">
        <v>1</v>
      </c>
      <c r="M613" s="110">
        <f t="shared" si="181"/>
        <v>0</v>
      </c>
      <c r="N613" s="58">
        <f t="shared" si="182"/>
        <v>0</v>
      </c>
      <c r="O613" s="58">
        <f t="shared" si="183"/>
        <v>0</v>
      </c>
      <c r="P613" s="58">
        <f t="shared" si="184"/>
        <v>0</v>
      </c>
      <c r="Q613" s="58" t="str">
        <f>IF(C613=1,$D$858*K613*L613,IF(C613=2,$D$859*K613*L613,IF(C613=3,$D$860*K613*L613,IF(C613=4,0,IF(C613=5,$D$862*K613*L613,IF(C613=6,$D$863*K613*L613,IF(C613=7,$D$864*K613*L613,"Incorrect Code")))))))</f>
        <v>Incorrect Code</v>
      </c>
      <c r="R613" s="58">
        <f t="shared" si="185"/>
        <v>0</v>
      </c>
      <c r="S613" s="97">
        <f t="shared" si="186"/>
        <v>0</v>
      </c>
      <c r="T613" s="97">
        <v>0</v>
      </c>
      <c r="U613" s="98">
        <f t="shared" si="187"/>
        <v>0</v>
      </c>
      <c r="V613" s="97"/>
      <c r="W613" s="58">
        <f t="shared" si="192"/>
        <v>0</v>
      </c>
      <c r="X613" s="58">
        <f t="shared" si="188"/>
        <v>0</v>
      </c>
      <c r="Y613" s="99" t="e">
        <f t="shared" si="173"/>
        <v>#DIV/0!</v>
      </c>
      <c r="Z613" s="99" t="e">
        <f t="shared" si="174"/>
        <v>#DIV/0!</v>
      </c>
      <c r="AA613" s="2"/>
      <c r="AB613" s="109" t="str">
        <f t="shared" si="189"/>
        <v xml:space="preserve"> </v>
      </c>
    </row>
    <row r="614" spans="1:28" s="10" customFormat="1" ht="23.25" customHeight="1">
      <c r="A614" s="95"/>
      <c r="B614" s="100"/>
      <c r="C614" s="112"/>
      <c r="D614" s="100"/>
      <c r="E614" s="102"/>
      <c r="F614" s="102"/>
      <c r="G614" s="100"/>
      <c r="H614" s="100"/>
      <c r="I614" s="113"/>
      <c r="J614" s="114"/>
      <c r="K614" s="96">
        <v>1</v>
      </c>
      <c r="L614" s="96">
        <v>1</v>
      </c>
      <c r="M614" s="110">
        <f t="shared" si="181"/>
        <v>0</v>
      </c>
      <c r="N614" s="58">
        <f t="shared" si="182"/>
        <v>0</v>
      </c>
      <c r="O614" s="58">
        <f t="shared" si="183"/>
        <v>0</v>
      </c>
      <c r="P614" s="58">
        <f t="shared" si="184"/>
        <v>0</v>
      </c>
      <c r="Q614" s="58" t="str">
        <f>IF(C614=1,$D$858*K614*L614,IF(C614=2,$D$859*K614*L614,IF(C614=3,$D$860*K614*L614,IF(C614=4,0,IF(C614=5,$D$862*K614*L614,IF(C614=6,$D$863*K614*L614,IF(C614=7,$D$864*K614*L614,"Incorrect Code")))))))</f>
        <v>Incorrect Code</v>
      </c>
      <c r="R614" s="58">
        <f t="shared" si="185"/>
        <v>0</v>
      </c>
      <c r="S614" s="97">
        <f t="shared" si="186"/>
        <v>0</v>
      </c>
      <c r="T614" s="97">
        <v>0</v>
      </c>
      <c r="U614" s="98">
        <f t="shared" si="187"/>
        <v>0</v>
      </c>
      <c r="V614" s="97"/>
      <c r="W614" s="58">
        <f t="shared" si="192"/>
        <v>0</v>
      </c>
      <c r="X614" s="58">
        <f t="shared" si="188"/>
        <v>0</v>
      </c>
      <c r="Y614" s="99" t="e">
        <f t="shared" si="173"/>
        <v>#DIV/0!</v>
      </c>
      <c r="Z614" s="99" t="e">
        <f t="shared" si="174"/>
        <v>#DIV/0!</v>
      </c>
      <c r="AA614" s="2"/>
      <c r="AB614" s="109" t="str">
        <f t="shared" si="189"/>
        <v xml:space="preserve"> </v>
      </c>
    </row>
    <row r="615" spans="1:28" s="10" customFormat="1" ht="23.45" customHeight="1">
      <c r="A615" s="95"/>
      <c r="B615" s="100"/>
      <c r="C615" s="2"/>
      <c r="D615" s="100"/>
      <c r="E615" s="102"/>
      <c r="F615" s="102"/>
      <c r="G615" s="100"/>
      <c r="H615" s="100"/>
      <c r="I615" s="113"/>
      <c r="J615" s="114"/>
      <c r="K615" s="96">
        <v>1</v>
      </c>
      <c r="L615" s="96">
        <v>1</v>
      </c>
      <c r="M615" s="110">
        <f t="shared" si="181"/>
        <v>0</v>
      </c>
      <c r="N615" s="58">
        <f t="shared" si="182"/>
        <v>0</v>
      </c>
      <c r="O615" s="58">
        <f t="shared" si="183"/>
        <v>0</v>
      </c>
      <c r="P615" s="58">
        <f t="shared" si="184"/>
        <v>0</v>
      </c>
      <c r="Q615" s="58" t="str">
        <f>IF(C615=1,$D$858*K615*L615,IF(C615=2,$D$859*K615*L615,IF(C615=3,$D$860*K615*L615,IF(C615=4,0,IF(C615=5,$D$862*K615*L615,IF(C615=6,$D$863*K615*L615,IF(C615=7,$D$864*K615*L615,"Incorrect Code")))))))</f>
        <v>Incorrect Code</v>
      </c>
      <c r="R615" s="58">
        <f t="shared" si="185"/>
        <v>0</v>
      </c>
      <c r="S615" s="97">
        <f t="shared" si="186"/>
        <v>0</v>
      </c>
      <c r="T615" s="97">
        <v>0</v>
      </c>
      <c r="U615" s="98">
        <f t="shared" si="187"/>
        <v>0</v>
      </c>
      <c r="V615" s="97">
        <f>0.15*M615</f>
        <v>0</v>
      </c>
      <c r="W615" s="58">
        <f t="shared" si="192"/>
        <v>0</v>
      </c>
      <c r="X615" s="58">
        <f t="shared" si="188"/>
        <v>0</v>
      </c>
      <c r="Y615" s="99" t="e">
        <f t="shared" si="173"/>
        <v>#DIV/0!</v>
      </c>
      <c r="Z615" s="99" t="e">
        <f t="shared" si="174"/>
        <v>#DIV/0!</v>
      </c>
      <c r="AA615" s="2"/>
      <c r="AB615" s="109" t="str">
        <f t="shared" si="189"/>
        <v xml:space="preserve"> </v>
      </c>
    </row>
    <row r="616" spans="1:28" s="10" customFormat="1" ht="23.25" customHeight="1">
      <c r="A616" s="95"/>
      <c r="B616" s="100"/>
      <c r="C616" s="2"/>
      <c r="D616" s="100"/>
      <c r="E616" s="102"/>
      <c r="F616" s="102"/>
      <c r="G616" s="100"/>
      <c r="H616" s="100"/>
      <c r="I616" s="113"/>
      <c r="J616" s="114"/>
      <c r="K616" s="96">
        <v>1</v>
      </c>
      <c r="L616" s="96">
        <v>1</v>
      </c>
      <c r="M616" s="110">
        <f t="shared" si="181"/>
        <v>0</v>
      </c>
      <c r="N616" s="58">
        <f t="shared" si="182"/>
        <v>0</v>
      </c>
      <c r="O616" s="58">
        <f t="shared" si="183"/>
        <v>0</v>
      </c>
      <c r="P616" s="58">
        <f t="shared" si="184"/>
        <v>0</v>
      </c>
      <c r="Q616" s="58" t="str">
        <f>IF(C616=1,$D$858*K616*L616,IF(C616=2,$D$859*K616*L616,IF(C616=3,$D$860*K616*L616,IF(C616=4,0,IF(C616=5,$D$862*K616*L616,IF(C616=6,$D$863*K616*L616,IF(C616=7,$D$864*K616*L616,"Incorrect Code")))))))</f>
        <v>Incorrect Code</v>
      </c>
      <c r="R616" s="58">
        <f t="shared" si="185"/>
        <v>0</v>
      </c>
      <c r="S616" s="97">
        <f t="shared" si="186"/>
        <v>0</v>
      </c>
      <c r="T616" s="97">
        <v>0</v>
      </c>
      <c r="U616" s="98">
        <f t="shared" si="187"/>
        <v>0</v>
      </c>
      <c r="V616" s="97">
        <f>0.15*M616</f>
        <v>0</v>
      </c>
      <c r="W616" s="58">
        <f t="shared" si="192"/>
        <v>0</v>
      </c>
      <c r="X616" s="58">
        <f t="shared" si="188"/>
        <v>0</v>
      </c>
      <c r="Y616" s="99" t="e">
        <f t="shared" si="173"/>
        <v>#DIV/0!</v>
      </c>
      <c r="Z616" s="99" t="e">
        <f t="shared" si="174"/>
        <v>#DIV/0!</v>
      </c>
      <c r="AA616" s="2"/>
      <c r="AB616" s="109" t="str">
        <f t="shared" si="189"/>
        <v xml:space="preserve"> </v>
      </c>
    </row>
    <row r="617" spans="1:28" s="10" customFormat="1" ht="23.25" customHeight="1">
      <c r="A617" s="95"/>
      <c r="B617" s="100"/>
      <c r="C617" s="112"/>
      <c r="D617" s="100"/>
      <c r="E617" s="102"/>
      <c r="F617" s="102"/>
      <c r="G617" s="100"/>
      <c r="H617" s="100"/>
      <c r="I617" s="113"/>
      <c r="J617" s="114"/>
      <c r="K617" s="96">
        <v>1</v>
      </c>
      <c r="L617" s="96">
        <v>1</v>
      </c>
      <c r="M617" s="110">
        <f t="shared" ref="M617:M680" si="194">J617*K617*L617</f>
        <v>0</v>
      </c>
      <c r="N617" s="58">
        <f t="shared" ref="N617:N680" si="195">M617*0.1446</f>
        <v>0</v>
      </c>
      <c r="O617" s="58">
        <f t="shared" ref="O617:O680" si="196">IF(M617&gt;160200,9114+M617*0.0145,M617*0.0765)</f>
        <v>0</v>
      </c>
      <c r="P617" s="58">
        <f t="shared" ref="P617:P680" si="197">M617*$P$4</f>
        <v>0</v>
      </c>
      <c r="Q617" s="58" t="str">
        <f>IF(C617=1,$D$858*K617*L617,IF(C617=2,$D$859*K617*L617,IF(C617=3,$D$860*K617*L617,IF(C617=4,0,IF(C617=5,$D$862*K617*L617,IF(C617=6,$D$863*K617*L617,IF(C617=7,$D$864*K617*L617,"Incorrect Code")))))))</f>
        <v>Incorrect Code</v>
      </c>
      <c r="R617" s="58">
        <f t="shared" ref="R617:R680" si="198">M617*$R$4</f>
        <v>0</v>
      </c>
      <c r="S617" s="97">
        <f t="shared" ref="S617:S680" si="199">$S$4*M617</f>
        <v>0</v>
      </c>
      <c r="T617" s="97">
        <v>0</v>
      </c>
      <c r="U617" s="98">
        <f t="shared" ref="U617:U680" si="200">IF(I617="Yes",$U$4*K617,0)</f>
        <v>0</v>
      </c>
      <c r="V617" s="97">
        <f t="shared" ref="V617:V622" si="201">0.15*M617</f>
        <v>0</v>
      </c>
      <c r="W617" s="58">
        <f t="shared" si="192"/>
        <v>0</v>
      </c>
      <c r="X617" s="58">
        <f t="shared" ref="X617:X680" si="202">W617+M617</f>
        <v>0</v>
      </c>
      <c r="Y617" s="99" t="e">
        <f t="shared" si="173"/>
        <v>#DIV/0!</v>
      </c>
      <c r="Z617" s="99" t="e">
        <f t="shared" si="174"/>
        <v>#DIV/0!</v>
      </c>
      <c r="AA617" s="2"/>
      <c r="AB617" s="109" t="str">
        <f t="shared" ref="AB617:AB680" si="203">CONCATENATE(B617," ",A617)</f>
        <v xml:space="preserve"> </v>
      </c>
    </row>
    <row r="618" spans="1:28" s="10" customFormat="1" ht="23.25" customHeight="1">
      <c r="A618" s="95"/>
      <c r="B618" s="100"/>
      <c r="C618" s="2"/>
      <c r="D618" s="100"/>
      <c r="E618" s="102"/>
      <c r="F618" s="102"/>
      <c r="G618" s="100"/>
      <c r="H618" s="100"/>
      <c r="I618" s="113"/>
      <c r="J618" s="114"/>
      <c r="K618" s="96">
        <v>1</v>
      </c>
      <c r="L618" s="96">
        <v>1</v>
      </c>
      <c r="M618" s="110">
        <f t="shared" si="194"/>
        <v>0</v>
      </c>
      <c r="N618" s="58">
        <f t="shared" si="195"/>
        <v>0</v>
      </c>
      <c r="O618" s="58">
        <f t="shared" si="196"/>
        <v>0</v>
      </c>
      <c r="P618" s="58">
        <f t="shared" si="197"/>
        <v>0</v>
      </c>
      <c r="Q618" s="58" t="str">
        <f>IF(C618=1,$D$858*K618*L618,IF(C618=2,$D$859*K618*L618,IF(C618=3,$D$860*K618*L618,IF(C618=4,0,IF(C618=5,$D$862*K618*L618,IF(C618=6,$D$863*K618*L618,IF(C618=7,$D$864*K618*L618,"Incorrect Code")))))))</f>
        <v>Incorrect Code</v>
      </c>
      <c r="R618" s="58">
        <f t="shared" si="198"/>
        <v>0</v>
      </c>
      <c r="S618" s="97">
        <f t="shared" si="199"/>
        <v>0</v>
      </c>
      <c r="T618" s="97">
        <v>0</v>
      </c>
      <c r="U618" s="98">
        <f t="shared" si="200"/>
        <v>0</v>
      </c>
      <c r="V618" s="97"/>
      <c r="W618" s="58">
        <f t="shared" si="192"/>
        <v>0</v>
      </c>
      <c r="X618" s="58">
        <f t="shared" si="202"/>
        <v>0</v>
      </c>
      <c r="Y618" s="99" t="e">
        <f t="shared" si="173"/>
        <v>#DIV/0!</v>
      </c>
      <c r="Z618" s="99" t="e">
        <f t="shared" si="174"/>
        <v>#DIV/0!</v>
      </c>
      <c r="AA618" s="2"/>
      <c r="AB618" s="109" t="str">
        <f t="shared" si="203"/>
        <v xml:space="preserve"> </v>
      </c>
    </row>
    <row r="619" spans="1:28" s="10" customFormat="1" ht="23.45" customHeight="1">
      <c r="A619" s="95"/>
      <c r="B619" s="100"/>
      <c r="C619" s="2"/>
      <c r="D619" s="100"/>
      <c r="E619" s="102"/>
      <c r="F619" s="102"/>
      <c r="G619" s="100"/>
      <c r="H619" s="100"/>
      <c r="I619" s="113"/>
      <c r="J619" s="114"/>
      <c r="K619" s="96">
        <v>1</v>
      </c>
      <c r="L619" s="96">
        <v>1</v>
      </c>
      <c r="M619" s="110">
        <f t="shared" si="194"/>
        <v>0</v>
      </c>
      <c r="N619" s="58">
        <f t="shared" si="195"/>
        <v>0</v>
      </c>
      <c r="O619" s="58">
        <f t="shared" si="196"/>
        <v>0</v>
      </c>
      <c r="P619" s="58">
        <f t="shared" si="197"/>
        <v>0</v>
      </c>
      <c r="Q619" s="58" t="str">
        <f>IF(C619=1,$D$858*K619*L619,IF(C619=2,$D$859*K619*L619,IF(C619=3,$D$860*K619*L619,IF(C619=4,0,IF(C619=5,$D$862*K619*L619,IF(C619=6,$D$863*K619*L619,IF(C619=7,$D$864*K619*L619,"Incorrect Code")))))))</f>
        <v>Incorrect Code</v>
      </c>
      <c r="R619" s="58">
        <f t="shared" si="198"/>
        <v>0</v>
      </c>
      <c r="S619" s="97">
        <f t="shared" si="199"/>
        <v>0</v>
      </c>
      <c r="T619" s="97">
        <v>0</v>
      </c>
      <c r="U619" s="98">
        <f t="shared" si="200"/>
        <v>0</v>
      </c>
      <c r="V619" s="97"/>
      <c r="W619" s="58">
        <f t="shared" si="192"/>
        <v>0</v>
      </c>
      <c r="X619" s="58">
        <f t="shared" si="202"/>
        <v>0</v>
      </c>
      <c r="Y619" s="99" t="e">
        <f t="shared" si="173"/>
        <v>#DIV/0!</v>
      </c>
      <c r="Z619" s="99" t="e">
        <f t="shared" si="174"/>
        <v>#DIV/0!</v>
      </c>
      <c r="AA619" s="2"/>
      <c r="AB619" s="109" t="str">
        <f t="shared" si="203"/>
        <v xml:space="preserve"> </v>
      </c>
    </row>
    <row r="620" spans="1:28" s="10" customFormat="1" ht="23.25" customHeight="1">
      <c r="A620" s="95"/>
      <c r="B620" s="100"/>
      <c r="C620" s="112"/>
      <c r="D620" s="100"/>
      <c r="E620" s="102"/>
      <c r="F620" s="102"/>
      <c r="G620" s="100"/>
      <c r="H620" s="100"/>
      <c r="I620" s="113"/>
      <c r="J620" s="114"/>
      <c r="K620" s="96">
        <v>1</v>
      </c>
      <c r="L620" s="96">
        <v>1</v>
      </c>
      <c r="M620" s="110">
        <f t="shared" si="194"/>
        <v>0</v>
      </c>
      <c r="N620" s="58">
        <f t="shared" si="195"/>
        <v>0</v>
      </c>
      <c r="O620" s="58">
        <f t="shared" si="196"/>
        <v>0</v>
      </c>
      <c r="P620" s="58">
        <f t="shared" si="197"/>
        <v>0</v>
      </c>
      <c r="Q620" s="58" t="str">
        <f>IF(C620=1,$D$858*K620*L620,IF(C620=2,$D$859*K620*L620,IF(C620=3,$D$860*K620*L620,IF(C620=4,0,IF(C620=5,$D$862*K620*L620,IF(C620=6,$D$863*K620*L620,IF(C620=7,$D$864*K620*L620,"Incorrect Code")))))))</f>
        <v>Incorrect Code</v>
      </c>
      <c r="R620" s="58">
        <f t="shared" si="198"/>
        <v>0</v>
      </c>
      <c r="S620" s="97">
        <f t="shared" si="199"/>
        <v>0</v>
      </c>
      <c r="T620" s="97">
        <v>0</v>
      </c>
      <c r="U620" s="98">
        <f t="shared" si="200"/>
        <v>0</v>
      </c>
      <c r="V620" s="97"/>
      <c r="W620" s="58">
        <f t="shared" si="192"/>
        <v>0</v>
      </c>
      <c r="X620" s="58">
        <f t="shared" si="202"/>
        <v>0</v>
      </c>
      <c r="Y620" s="99" t="e">
        <f t="shared" si="173"/>
        <v>#DIV/0!</v>
      </c>
      <c r="Z620" s="99" t="e">
        <f t="shared" si="174"/>
        <v>#DIV/0!</v>
      </c>
      <c r="AA620" s="2"/>
      <c r="AB620" s="109" t="str">
        <f t="shared" si="203"/>
        <v xml:space="preserve"> </v>
      </c>
    </row>
    <row r="621" spans="1:28" s="10" customFormat="1" ht="23.45" customHeight="1">
      <c r="A621" s="95"/>
      <c r="B621" s="100"/>
      <c r="C621" s="2"/>
      <c r="D621" s="100"/>
      <c r="E621" s="102"/>
      <c r="F621" s="102"/>
      <c r="G621" s="100"/>
      <c r="H621" s="100"/>
      <c r="I621" s="113"/>
      <c r="J621" s="114"/>
      <c r="K621" s="96">
        <v>1</v>
      </c>
      <c r="L621" s="96">
        <v>1</v>
      </c>
      <c r="M621" s="110">
        <f t="shared" si="194"/>
        <v>0</v>
      </c>
      <c r="N621" s="58">
        <f t="shared" si="195"/>
        <v>0</v>
      </c>
      <c r="O621" s="58">
        <f t="shared" si="196"/>
        <v>0</v>
      </c>
      <c r="P621" s="58">
        <f t="shared" si="197"/>
        <v>0</v>
      </c>
      <c r="Q621" s="58" t="str">
        <f>IF(C621=1,$D$858*K621*L621,IF(C621=2,$D$859*K621*L621,IF(C621=3,$D$860*K621*L621,IF(C621=4,0,IF(C621=5,$D$862*K621*L621,IF(C621=6,$D$863*K621*L621,IF(C621=7,$D$864*K621*L621,"Incorrect Code")))))))</f>
        <v>Incorrect Code</v>
      </c>
      <c r="R621" s="58">
        <f t="shared" si="198"/>
        <v>0</v>
      </c>
      <c r="S621" s="97">
        <f t="shared" si="199"/>
        <v>0</v>
      </c>
      <c r="T621" s="97">
        <v>0</v>
      </c>
      <c r="U621" s="98">
        <f t="shared" si="200"/>
        <v>0</v>
      </c>
      <c r="V621" s="97">
        <f>0.15*M621</f>
        <v>0</v>
      </c>
      <c r="W621" s="58">
        <f t="shared" si="192"/>
        <v>0</v>
      </c>
      <c r="X621" s="58">
        <f t="shared" si="202"/>
        <v>0</v>
      </c>
      <c r="Y621" s="99" t="e">
        <f t="shared" si="173"/>
        <v>#DIV/0!</v>
      </c>
      <c r="Z621" s="99" t="e">
        <f t="shared" si="174"/>
        <v>#DIV/0!</v>
      </c>
      <c r="AA621" s="2"/>
      <c r="AB621" s="109" t="str">
        <f t="shared" si="203"/>
        <v xml:space="preserve"> </v>
      </c>
    </row>
    <row r="622" spans="1:28" s="10" customFormat="1" ht="23.25" customHeight="1">
      <c r="A622" s="95"/>
      <c r="B622" s="100"/>
      <c r="C622" s="2"/>
      <c r="D622" s="100"/>
      <c r="E622" s="102"/>
      <c r="F622" s="102"/>
      <c r="G622" s="100"/>
      <c r="H622" s="100"/>
      <c r="I622" s="113"/>
      <c r="J622" s="114"/>
      <c r="K622" s="96">
        <v>1</v>
      </c>
      <c r="L622" s="96">
        <v>1</v>
      </c>
      <c r="M622" s="110">
        <f t="shared" si="194"/>
        <v>0</v>
      </c>
      <c r="N622" s="58">
        <f t="shared" si="195"/>
        <v>0</v>
      </c>
      <c r="O622" s="58">
        <f t="shared" si="196"/>
        <v>0</v>
      </c>
      <c r="P622" s="58">
        <f t="shared" si="197"/>
        <v>0</v>
      </c>
      <c r="Q622" s="58" t="str">
        <f>IF(C622=1,$D$858*K622*L622,IF(C622=2,$D$859*K622*L622,IF(C622=3,$D$860*K622*L622,IF(C622=4,0,IF(C622=5,$D$862*K622*L622,IF(C622=6,$D$863*K622*L622,IF(C622=7,$D$864*K622*L622,"Incorrect Code")))))))</f>
        <v>Incorrect Code</v>
      </c>
      <c r="R622" s="58">
        <f t="shared" si="198"/>
        <v>0</v>
      </c>
      <c r="S622" s="97">
        <f t="shared" si="199"/>
        <v>0</v>
      </c>
      <c r="T622" s="97">
        <v>0</v>
      </c>
      <c r="U622" s="98">
        <f t="shared" si="200"/>
        <v>0</v>
      </c>
      <c r="V622" s="97">
        <f>0.15*M622</f>
        <v>0</v>
      </c>
      <c r="W622" s="58">
        <f t="shared" si="192"/>
        <v>0</v>
      </c>
      <c r="X622" s="58">
        <f t="shared" si="202"/>
        <v>0</v>
      </c>
      <c r="Y622" s="99" t="e">
        <f t="shared" si="173"/>
        <v>#DIV/0!</v>
      </c>
      <c r="Z622" s="99" t="e">
        <f t="shared" si="174"/>
        <v>#DIV/0!</v>
      </c>
      <c r="AA622" s="2"/>
      <c r="AB622" s="109" t="str">
        <f t="shared" si="203"/>
        <v xml:space="preserve"> </v>
      </c>
    </row>
    <row r="623" spans="1:28" s="10" customFormat="1" ht="23.25" customHeight="1">
      <c r="A623" s="95"/>
      <c r="B623" s="100"/>
      <c r="C623" s="112"/>
      <c r="D623" s="100"/>
      <c r="E623" s="102"/>
      <c r="F623" s="102"/>
      <c r="G623" s="100"/>
      <c r="H623" s="100"/>
      <c r="I623" s="113"/>
      <c r="J623" s="114"/>
      <c r="K623" s="96">
        <v>1</v>
      </c>
      <c r="L623" s="96">
        <v>1</v>
      </c>
      <c r="M623" s="110">
        <f t="shared" si="194"/>
        <v>0</v>
      </c>
      <c r="N623" s="58">
        <f t="shared" si="195"/>
        <v>0</v>
      </c>
      <c r="O623" s="58">
        <f t="shared" si="196"/>
        <v>0</v>
      </c>
      <c r="P623" s="58">
        <f t="shared" si="197"/>
        <v>0</v>
      </c>
      <c r="Q623" s="58" t="str">
        <f>IF(C623=1,$D$858*K623*L623,IF(C623=2,$D$859*K623*L623,IF(C623=3,$D$860*K623*L623,IF(C623=4,0,IF(C623=5,$D$862*K623*L623,IF(C623=6,$D$863*K623*L623,IF(C623=7,$D$864*K623*L623,"Incorrect Code")))))))</f>
        <v>Incorrect Code</v>
      </c>
      <c r="R623" s="58">
        <f t="shared" si="198"/>
        <v>0</v>
      </c>
      <c r="S623" s="97">
        <f t="shared" si="199"/>
        <v>0</v>
      </c>
      <c r="T623" s="97">
        <v>0</v>
      </c>
      <c r="U623" s="98">
        <f t="shared" si="200"/>
        <v>0</v>
      </c>
      <c r="V623" s="97"/>
      <c r="W623" s="58">
        <f t="shared" si="192"/>
        <v>0</v>
      </c>
      <c r="X623" s="58">
        <f t="shared" si="202"/>
        <v>0</v>
      </c>
      <c r="Y623" s="99" t="e">
        <f t="shared" si="173"/>
        <v>#DIV/0!</v>
      </c>
      <c r="Z623" s="99" t="e">
        <f t="shared" si="174"/>
        <v>#DIV/0!</v>
      </c>
      <c r="AA623" s="2"/>
      <c r="AB623" s="109" t="str">
        <f t="shared" si="203"/>
        <v xml:space="preserve"> </v>
      </c>
    </row>
    <row r="624" spans="1:28" s="10" customFormat="1" ht="23.45" customHeight="1">
      <c r="A624" s="95"/>
      <c r="B624" s="100"/>
      <c r="C624" s="2"/>
      <c r="D624" s="100"/>
      <c r="E624" s="102"/>
      <c r="F624" s="102"/>
      <c r="G624" s="100"/>
      <c r="H624" s="100"/>
      <c r="I624" s="113"/>
      <c r="J624" s="114"/>
      <c r="K624" s="96">
        <v>1</v>
      </c>
      <c r="L624" s="96">
        <v>1</v>
      </c>
      <c r="M624" s="110">
        <f t="shared" si="194"/>
        <v>0</v>
      </c>
      <c r="N624" s="58">
        <f t="shared" si="195"/>
        <v>0</v>
      </c>
      <c r="O624" s="58">
        <f t="shared" si="196"/>
        <v>0</v>
      </c>
      <c r="P624" s="58">
        <f t="shared" si="197"/>
        <v>0</v>
      </c>
      <c r="Q624" s="58" t="str">
        <f>IF(C624=1,$D$858*K624*L624,IF(C624=2,$D$859*K624*L624,IF(C624=3,$D$860*K624*L624,IF(C624=4,0,IF(C624=5,$D$862*K624*L624,IF(C624=6,$D$863*K624*L624,IF(C624=7,$D$864*K624*L624,"Incorrect Code")))))))</f>
        <v>Incorrect Code</v>
      </c>
      <c r="R624" s="58">
        <f t="shared" si="198"/>
        <v>0</v>
      </c>
      <c r="S624" s="97">
        <f t="shared" si="199"/>
        <v>0</v>
      </c>
      <c r="T624" s="97">
        <v>0</v>
      </c>
      <c r="U624" s="98">
        <f t="shared" si="200"/>
        <v>0</v>
      </c>
      <c r="V624" s="97">
        <f>0.15*M624</f>
        <v>0</v>
      </c>
      <c r="W624" s="58">
        <f t="shared" si="192"/>
        <v>0</v>
      </c>
      <c r="X624" s="58">
        <f t="shared" si="202"/>
        <v>0</v>
      </c>
      <c r="Y624" s="99" t="e">
        <f t="shared" si="173"/>
        <v>#DIV/0!</v>
      </c>
      <c r="Z624" s="99" t="e">
        <f t="shared" si="174"/>
        <v>#DIV/0!</v>
      </c>
      <c r="AA624" s="2"/>
      <c r="AB624" s="109" t="str">
        <f t="shared" si="203"/>
        <v xml:space="preserve"> </v>
      </c>
    </row>
    <row r="625" spans="1:28" s="10" customFormat="1" ht="23.25" customHeight="1">
      <c r="A625" s="95"/>
      <c r="B625" s="100"/>
      <c r="C625" s="2"/>
      <c r="D625" s="100"/>
      <c r="E625" s="102"/>
      <c r="F625" s="102"/>
      <c r="G625" s="100"/>
      <c r="H625" s="100"/>
      <c r="I625" s="113"/>
      <c r="J625" s="114"/>
      <c r="K625" s="96">
        <v>1</v>
      </c>
      <c r="L625" s="96">
        <v>1</v>
      </c>
      <c r="M625" s="110">
        <f t="shared" si="194"/>
        <v>0</v>
      </c>
      <c r="N625" s="58">
        <f t="shared" si="195"/>
        <v>0</v>
      </c>
      <c r="O625" s="58">
        <f t="shared" si="196"/>
        <v>0</v>
      </c>
      <c r="P625" s="58">
        <f t="shared" si="197"/>
        <v>0</v>
      </c>
      <c r="Q625" s="58" t="str">
        <f>IF(C625=1,$D$858*K625*L625,IF(C625=2,$D$859*K625*L625,IF(C625=3,$D$860*K625*L625,IF(C625=4,0,IF(C625=5,$D$862*K625*L625,IF(C625=6,$D$863*K625*L625,IF(C625=7,$D$864*K625*L625,"Incorrect Code")))))))</f>
        <v>Incorrect Code</v>
      </c>
      <c r="R625" s="58">
        <f t="shared" si="198"/>
        <v>0</v>
      </c>
      <c r="S625" s="97">
        <f t="shared" si="199"/>
        <v>0</v>
      </c>
      <c r="T625" s="97">
        <v>0</v>
      </c>
      <c r="U625" s="98">
        <f t="shared" si="200"/>
        <v>0</v>
      </c>
      <c r="V625" s="97">
        <f>0.15*M625</f>
        <v>0</v>
      </c>
      <c r="W625" s="58">
        <f t="shared" si="192"/>
        <v>0</v>
      </c>
      <c r="X625" s="58">
        <f t="shared" si="202"/>
        <v>0</v>
      </c>
      <c r="Y625" s="99" t="e">
        <f t="shared" si="173"/>
        <v>#DIV/0!</v>
      </c>
      <c r="Z625" s="99" t="e">
        <f t="shared" si="174"/>
        <v>#DIV/0!</v>
      </c>
      <c r="AA625" s="2"/>
      <c r="AB625" s="109" t="str">
        <f t="shared" si="203"/>
        <v xml:space="preserve"> </v>
      </c>
    </row>
    <row r="626" spans="1:28" s="10" customFormat="1" ht="23.25" customHeight="1">
      <c r="A626" s="95"/>
      <c r="B626" s="100"/>
      <c r="C626" s="112"/>
      <c r="D626" s="100"/>
      <c r="E626" s="102"/>
      <c r="F626" s="102"/>
      <c r="G626" s="100"/>
      <c r="H626" s="100"/>
      <c r="I626" s="113"/>
      <c r="J626" s="114"/>
      <c r="K626" s="96">
        <v>1</v>
      </c>
      <c r="L626" s="96">
        <v>1</v>
      </c>
      <c r="M626" s="110">
        <f t="shared" si="194"/>
        <v>0</v>
      </c>
      <c r="N626" s="58">
        <f t="shared" si="195"/>
        <v>0</v>
      </c>
      <c r="O626" s="58">
        <f t="shared" si="196"/>
        <v>0</v>
      </c>
      <c r="P626" s="58">
        <f t="shared" si="197"/>
        <v>0</v>
      </c>
      <c r="Q626" s="58" t="str">
        <f>IF(C626=1,$D$858*K626*L626,IF(C626=2,$D$859*K626*L626,IF(C626=3,$D$860*K626*L626,IF(C626=4,0,IF(C626=5,$D$862*K626*L626,IF(C626=6,$D$863*K626*L626,IF(C626=7,$D$864*K626*L626,"Incorrect Code")))))))</f>
        <v>Incorrect Code</v>
      </c>
      <c r="R626" s="58">
        <f t="shared" si="198"/>
        <v>0</v>
      </c>
      <c r="S626" s="97">
        <f t="shared" si="199"/>
        <v>0</v>
      </c>
      <c r="T626" s="97">
        <v>0</v>
      </c>
      <c r="U626" s="98">
        <f t="shared" si="200"/>
        <v>0</v>
      </c>
      <c r="V626" s="97">
        <f t="shared" ref="V626:V631" si="204">0.15*M626</f>
        <v>0</v>
      </c>
      <c r="W626" s="58">
        <f t="shared" si="192"/>
        <v>0</v>
      </c>
      <c r="X626" s="58">
        <f t="shared" si="202"/>
        <v>0</v>
      </c>
      <c r="Y626" s="99" t="e">
        <f t="shared" si="173"/>
        <v>#DIV/0!</v>
      </c>
      <c r="Z626" s="99" t="e">
        <f t="shared" si="174"/>
        <v>#DIV/0!</v>
      </c>
      <c r="AA626" s="2"/>
      <c r="AB626" s="109" t="str">
        <f t="shared" si="203"/>
        <v xml:space="preserve"> </v>
      </c>
    </row>
    <row r="627" spans="1:28" s="10" customFormat="1" ht="23.25" customHeight="1">
      <c r="A627" s="95"/>
      <c r="B627" s="100"/>
      <c r="C627" s="2"/>
      <c r="D627" s="100"/>
      <c r="E627" s="102"/>
      <c r="F627" s="102"/>
      <c r="G627" s="100"/>
      <c r="H627" s="100"/>
      <c r="I627" s="113"/>
      <c r="J627" s="114"/>
      <c r="K627" s="96">
        <v>1</v>
      </c>
      <c r="L627" s="96">
        <v>1</v>
      </c>
      <c r="M627" s="110">
        <f t="shared" si="194"/>
        <v>0</v>
      </c>
      <c r="N627" s="58">
        <f t="shared" si="195"/>
        <v>0</v>
      </c>
      <c r="O627" s="58">
        <f t="shared" si="196"/>
        <v>0</v>
      </c>
      <c r="P627" s="58">
        <f t="shared" si="197"/>
        <v>0</v>
      </c>
      <c r="Q627" s="58" t="str">
        <f>IF(C627=1,$D$858*K627*L627,IF(C627=2,$D$859*K627*L627,IF(C627=3,$D$860*K627*L627,IF(C627=4,0,IF(C627=5,$D$862*K627*L627,IF(C627=6,$D$863*K627*L627,IF(C627=7,$D$864*K627*L627,"Incorrect Code")))))))</f>
        <v>Incorrect Code</v>
      </c>
      <c r="R627" s="58">
        <f t="shared" si="198"/>
        <v>0</v>
      </c>
      <c r="S627" s="97">
        <f t="shared" si="199"/>
        <v>0</v>
      </c>
      <c r="T627" s="97">
        <v>0</v>
      </c>
      <c r="U627" s="98">
        <f t="shared" si="200"/>
        <v>0</v>
      </c>
      <c r="V627" s="97"/>
      <c r="W627" s="58">
        <f t="shared" si="192"/>
        <v>0</v>
      </c>
      <c r="X627" s="58">
        <f t="shared" si="202"/>
        <v>0</v>
      </c>
      <c r="Y627" s="99" t="e">
        <f t="shared" si="173"/>
        <v>#DIV/0!</v>
      </c>
      <c r="Z627" s="99" t="e">
        <f t="shared" si="174"/>
        <v>#DIV/0!</v>
      </c>
      <c r="AA627" s="2"/>
      <c r="AB627" s="109" t="str">
        <f t="shared" si="203"/>
        <v xml:space="preserve"> </v>
      </c>
    </row>
    <row r="628" spans="1:28" s="10" customFormat="1" ht="23.45" customHeight="1">
      <c r="A628" s="95"/>
      <c r="B628" s="100"/>
      <c r="C628" s="2"/>
      <c r="D628" s="100"/>
      <c r="E628" s="102"/>
      <c r="F628" s="102"/>
      <c r="G628" s="100"/>
      <c r="H628" s="100"/>
      <c r="I628" s="113"/>
      <c r="J628" s="114"/>
      <c r="K628" s="96">
        <v>1</v>
      </c>
      <c r="L628" s="96">
        <v>1</v>
      </c>
      <c r="M628" s="110">
        <f t="shared" si="194"/>
        <v>0</v>
      </c>
      <c r="N628" s="58">
        <f t="shared" si="195"/>
        <v>0</v>
      </c>
      <c r="O628" s="58">
        <f t="shared" si="196"/>
        <v>0</v>
      </c>
      <c r="P628" s="58">
        <f t="shared" si="197"/>
        <v>0</v>
      </c>
      <c r="Q628" s="58" t="str">
        <f>IF(C628=1,$D$858*K628*L628,IF(C628=2,$D$859*K628*L628,IF(C628=3,$D$860*K628*L628,IF(C628=4,0,IF(C628=5,$D$862*K628*L628,IF(C628=6,$D$863*K628*L628,IF(C628=7,$D$864*K628*L628,"Incorrect Code")))))))</f>
        <v>Incorrect Code</v>
      </c>
      <c r="R628" s="58">
        <f t="shared" si="198"/>
        <v>0</v>
      </c>
      <c r="S628" s="97">
        <f t="shared" si="199"/>
        <v>0</v>
      </c>
      <c r="T628" s="97">
        <v>0</v>
      </c>
      <c r="U628" s="98">
        <f t="shared" si="200"/>
        <v>0</v>
      </c>
      <c r="V628" s="97"/>
      <c r="W628" s="58">
        <f t="shared" si="192"/>
        <v>0</v>
      </c>
      <c r="X628" s="58">
        <f t="shared" si="202"/>
        <v>0</v>
      </c>
      <c r="Y628" s="99" t="e">
        <f t="shared" si="173"/>
        <v>#DIV/0!</v>
      </c>
      <c r="Z628" s="99" t="e">
        <f t="shared" si="174"/>
        <v>#DIV/0!</v>
      </c>
      <c r="AA628" s="2"/>
      <c r="AB628" s="109" t="str">
        <f t="shared" si="203"/>
        <v xml:space="preserve"> </v>
      </c>
    </row>
    <row r="629" spans="1:28" s="10" customFormat="1" ht="23.25" customHeight="1">
      <c r="A629" s="95"/>
      <c r="B629" s="100"/>
      <c r="C629" s="112"/>
      <c r="D629" s="100"/>
      <c r="E629" s="102"/>
      <c r="F629" s="102"/>
      <c r="G629" s="100"/>
      <c r="H629" s="100"/>
      <c r="I629" s="113"/>
      <c r="J629" s="114"/>
      <c r="K629" s="96">
        <v>1</v>
      </c>
      <c r="L629" s="96">
        <v>1</v>
      </c>
      <c r="M629" s="110">
        <f t="shared" si="194"/>
        <v>0</v>
      </c>
      <c r="N629" s="58">
        <f t="shared" si="195"/>
        <v>0</v>
      </c>
      <c r="O629" s="58">
        <f t="shared" si="196"/>
        <v>0</v>
      </c>
      <c r="P629" s="58">
        <f t="shared" si="197"/>
        <v>0</v>
      </c>
      <c r="Q629" s="58" t="str">
        <f>IF(C629=1,$D$858*K629*L629,IF(C629=2,$D$859*K629*L629,IF(C629=3,$D$860*K629*L629,IF(C629=4,0,IF(C629=5,$D$862*K629*L629,IF(C629=6,$D$863*K629*L629,IF(C629=7,$D$864*K629*L629,"Incorrect Code")))))))</f>
        <v>Incorrect Code</v>
      </c>
      <c r="R629" s="58">
        <f t="shared" si="198"/>
        <v>0</v>
      </c>
      <c r="S629" s="97">
        <f t="shared" si="199"/>
        <v>0</v>
      </c>
      <c r="T629" s="97">
        <v>0</v>
      </c>
      <c r="U629" s="98">
        <f t="shared" si="200"/>
        <v>0</v>
      </c>
      <c r="V629" s="97"/>
      <c r="W629" s="58">
        <f t="shared" si="192"/>
        <v>0</v>
      </c>
      <c r="X629" s="58">
        <f t="shared" si="202"/>
        <v>0</v>
      </c>
      <c r="Y629" s="99" t="e">
        <f t="shared" si="173"/>
        <v>#DIV/0!</v>
      </c>
      <c r="Z629" s="99" t="e">
        <f t="shared" si="174"/>
        <v>#DIV/0!</v>
      </c>
      <c r="AA629" s="2"/>
      <c r="AB629" s="109" t="str">
        <f t="shared" si="203"/>
        <v xml:space="preserve"> </v>
      </c>
    </row>
    <row r="630" spans="1:28" s="10" customFormat="1" ht="23.45" customHeight="1">
      <c r="A630" s="95"/>
      <c r="B630" s="100"/>
      <c r="C630" s="2"/>
      <c r="D630" s="100"/>
      <c r="E630" s="102"/>
      <c r="F630" s="102"/>
      <c r="G630" s="100"/>
      <c r="H630" s="100"/>
      <c r="I630" s="113"/>
      <c r="J630" s="114"/>
      <c r="K630" s="96">
        <v>1</v>
      </c>
      <c r="L630" s="96">
        <v>1</v>
      </c>
      <c r="M630" s="110">
        <f t="shared" si="194"/>
        <v>0</v>
      </c>
      <c r="N630" s="58">
        <f t="shared" si="195"/>
        <v>0</v>
      </c>
      <c r="O630" s="58">
        <f t="shared" si="196"/>
        <v>0</v>
      </c>
      <c r="P630" s="58">
        <f t="shared" si="197"/>
        <v>0</v>
      </c>
      <c r="Q630" s="58" t="str">
        <f>IF(C630=1,$D$858*K630*L630,IF(C630=2,$D$859*K630*L630,IF(C630=3,$D$860*K630*L630,IF(C630=4,0,IF(C630=5,$D$862*K630*L630,IF(C630=6,$D$863*K630*L630,IF(C630=7,$D$864*K630*L630,"Incorrect Code")))))))</f>
        <v>Incorrect Code</v>
      </c>
      <c r="R630" s="58">
        <f t="shared" si="198"/>
        <v>0</v>
      </c>
      <c r="S630" s="97">
        <f t="shared" si="199"/>
        <v>0</v>
      </c>
      <c r="T630" s="97">
        <v>0</v>
      </c>
      <c r="U630" s="98">
        <f t="shared" si="200"/>
        <v>0</v>
      </c>
      <c r="V630" s="97">
        <f>0.15*M630</f>
        <v>0</v>
      </c>
      <c r="W630" s="58">
        <f t="shared" si="192"/>
        <v>0</v>
      </c>
      <c r="X630" s="58">
        <f t="shared" si="202"/>
        <v>0</v>
      </c>
      <c r="Y630" s="99" t="e">
        <f t="shared" si="173"/>
        <v>#DIV/0!</v>
      </c>
      <c r="Z630" s="99" t="e">
        <f t="shared" si="174"/>
        <v>#DIV/0!</v>
      </c>
      <c r="AA630" s="2"/>
      <c r="AB630" s="109" t="str">
        <f t="shared" si="203"/>
        <v xml:space="preserve"> </v>
      </c>
    </row>
    <row r="631" spans="1:28" s="10" customFormat="1" ht="23.25" customHeight="1">
      <c r="A631" s="95"/>
      <c r="B631" s="100"/>
      <c r="C631" s="2"/>
      <c r="D631" s="100"/>
      <c r="E631" s="102"/>
      <c r="F631" s="102"/>
      <c r="G631" s="100"/>
      <c r="H631" s="100"/>
      <c r="I631" s="113"/>
      <c r="J631" s="114"/>
      <c r="K631" s="96">
        <v>1</v>
      </c>
      <c r="L631" s="96">
        <v>1</v>
      </c>
      <c r="M631" s="110">
        <f t="shared" si="194"/>
        <v>0</v>
      </c>
      <c r="N631" s="58">
        <f t="shared" si="195"/>
        <v>0</v>
      </c>
      <c r="O631" s="58">
        <f t="shared" si="196"/>
        <v>0</v>
      </c>
      <c r="P631" s="58">
        <f t="shared" si="197"/>
        <v>0</v>
      </c>
      <c r="Q631" s="58" t="str">
        <f>IF(C631=1,$D$858*K631*L631,IF(C631=2,$D$859*K631*L631,IF(C631=3,$D$860*K631*L631,IF(C631=4,0,IF(C631=5,$D$862*K631*L631,IF(C631=6,$D$863*K631*L631,IF(C631=7,$D$864*K631*L631,"Incorrect Code")))))))</f>
        <v>Incorrect Code</v>
      </c>
      <c r="R631" s="58">
        <f t="shared" si="198"/>
        <v>0</v>
      </c>
      <c r="S631" s="97">
        <f t="shared" si="199"/>
        <v>0</v>
      </c>
      <c r="T631" s="97">
        <v>0</v>
      </c>
      <c r="U631" s="98">
        <f t="shared" si="200"/>
        <v>0</v>
      </c>
      <c r="V631" s="97">
        <f>0.15*M631</f>
        <v>0</v>
      </c>
      <c r="W631" s="58">
        <f t="shared" si="192"/>
        <v>0</v>
      </c>
      <c r="X631" s="58">
        <f t="shared" si="202"/>
        <v>0</v>
      </c>
      <c r="Y631" s="99" t="e">
        <f t="shared" si="173"/>
        <v>#DIV/0!</v>
      </c>
      <c r="Z631" s="99" t="e">
        <f t="shared" si="174"/>
        <v>#DIV/0!</v>
      </c>
      <c r="AA631" s="2"/>
      <c r="AB631" s="109" t="str">
        <f t="shared" si="203"/>
        <v xml:space="preserve"> </v>
      </c>
    </row>
    <row r="632" spans="1:28" s="10" customFormat="1" ht="23.25" customHeight="1">
      <c r="A632" s="95"/>
      <c r="B632" s="100"/>
      <c r="C632" s="112"/>
      <c r="D632" s="100"/>
      <c r="E632" s="102"/>
      <c r="F632" s="102"/>
      <c r="G632" s="100"/>
      <c r="H632" s="100"/>
      <c r="I632" s="113"/>
      <c r="J632" s="114"/>
      <c r="K632" s="96">
        <v>1</v>
      </c>
      <c r="L632" s="96">
        <v>1</v>
      </c>
      <c r="M632" s="110">
        <f t="shared" si="194"/>
        <v>0</v>
      </c>
      <c r="N632" s="58">
        <f t="shared" si="195"/>
        <v>0</v>
      </c>
      <c r="O632" s="58">
        <f t="shared" si="196"/>
        <v>0</v>
      </c>
      <c r="P632" s="58">
        <f t="shared" si="197"/>
        <v>0</v>
      </c>
      <c r="Q632" s="58" t="str">
        <f>IF(C632=1,$D$858*K632*L632,IF(C632=2,$D$859*K632*L632,IF(C632=3,$D$860*K632*L632,IF(C632=4,0,IF(C632=5,$D$862*K632*L632,IF(C632=6,$D$863*K632*L632,IF(C632=7,$D$864*K632*L632,"Incorrect Code")))))))</f>
        <v>Incorrect Code</v>
      </c>
      <c r="R632" s="58">
        <f t="shared" si="198"/>
        <v>0</v>
      </c>
      <c r="S632" s="97">
        <f t="shared" si="199"/>
        <v>0</v>
      </c>
      <c r="T632" s="97">
        <v>0</v>
      </c>
      <c r="U632" s="98">
        <f t="shared" si="200"/>
        <v>0</v>
      </c>
      <c r="V632" s="97"/>
      <c r="W632" s="58">
        <f t="shared" si="192"/>
        <v>0</v>
      </c>
      <c r="X632" s="58">
        <f t="shared" si="202"/>
        <v>0</v>
      </c>
      <c r="Y632" s="99" t="e">
        <f t="shared" si="173"/>
        <v>#DIV/0!</v>
      </c>
      <c r="Z632" s="99" t="e">
        <f t="shared" si="174"/>
        <v>#DIV/0!</v>
      </c>
      <c r="AA632" s="2"/>
      <c r="AB632" s="109" t="str">
        <f t="shared" si="203"/>
        <v xml:space="preserve"> </v>
      </c>
    </row>
    <row r="633" spans="1:28" s="10" customFormat="1" ht="23.45" customHeight="1">
      <c r="A633" s="95"/>
      <c r="B633" s="100"/>
      <c r="C633" s="2"/>
      <c r="D633" s="100"/>
      <c r="E633" s="102"/>
      <c r="F633" s="102"/>
      <c r="G633" s="100"/>
      <c r="H633" s="100"/>
      <c r="I633" s="113"/>
      <c r="J633" s="114"/>
      <c r="K633" s="96">
        <v>1</v>
      </c>
      <c r="L633" s="96">
        <v>1</v>
      </c>
      <c r="M633" s="110">
        <f t="shared" si="194"/>
        <v>0</v>
      </c>
      <c r="N633" s="58">
        <f t="shared" si="195"/>
        <v>0</v>
      </c>
      <c r="O633" s="58">
        <f t="shared" si="196"/>
        <v>0</v>
      </c>
      <c r="P633" s="58">
        <f t="shared" si="197"/>
        <v>0</v>
      </c>
      <c r="Q633" s="58" t="str">
        <f>IF(C633=1,$D$858*K633*L633,IF(C633=2,$D$859*K633*L633,IF(C633=3,$D$860*K633*L633,IF(C633=4,0,IF(C633=5,$D$862*K633*L633,IF(C633=6,$D$863*K633*L633,IF(C633=7,$D$864*K633*L633,"Incorrect Code")))))))</f>
        <v>Incorrect Code</v>
      </c>
      <c r="R633" s="58">
        <f t="shared" si="198"/>
        <v>0</v>
      </c>
      <c r="S633" s="97">
        <f t="shared" si="199"/>
        <v>0</v>
      </c>
      <c r="T633" s="97">
        <v>0</v>
      </c>
      <c r="U633" s="98">
        <f t="shared" si="200"/>
        <v>0</v>
      </c>
      <c r="V633" s="97">
        <f>0.15*M633</f>
        <v>0</v>
      </c>
      <c r="W633" s="58">
        <f t="shared" si="192"/>
        <v>0</v>
      </c>
      <c r="X633" s="58">
        <f t="shared" si="202"/>
        <v>0</v>
      </c>
      <c r="Y633" s="99" t="e">
        <f t="shared" si="173"/>
        <v>#DIV/0!</v>
      </c>
      <c r="Z633" s="99" t="e">
        <f t="shared" si="174"/>
        <v>#DIV/0!</v>
      </c>
      <c r="AA633" s="2"/>
      <c r="AB633" s="109" t="str">
        <f t="shared" si="203"/>
        <v xml:space="preserve"> </v>
      </c>
    </row>
    <row r="634" spans="1:28" s="10" customFormat="1" ht="23.25" customHeight="1">
      <c r="A634" s="95"/>
      <c r="B634" s="100"/>
      <c r="C634" s="2"/>
      <c r="D634" s="100"/>
      <c r="E634" s="102"/>
      <c r="F634" s="102"/>
      <c r="G634" s="100"/>
      <c r="H634" s="100"/>
      <c r="I634" s="113"/>
      <c r="J634" s="114"/>
      <c r="K634" s="96">
        <v>1</v>
      </c>
      <c r="L634" s="96">
        <v>1</v>
      </c>
      <c r="M634" s="110">
        <f t="shared" si="194"/>
        <v>0</v>
      </c>
      <c r="N634" s="58">
        <f t="shared" si="195"/>
        <v>0</v>
      </c>
      <c r="O634" s="58">
        <f t="shared" si="196"/>
        <v>0</v>
      </c>
      <c r="P634" s="58">
        <f t="shared" si="197"/>
        <v>0</v>
      </c>
      <c r="Q634" s="58" t="str">
        <f>IF(C634=1,$D$858*K634*L634,IF(C634=2,$D$859*K634*L634,IF(C634=3,$D$860*K634*L634,IF(C634=4,0,IF(C634=5,$D$862*K634*L634,IF(C634=6,$D$863*K634*L634,IF(C634=7,$D$864*K634*L634,"Incorrect Code")))))))</f>
        <v>Incorrect Code</v>
      </c>
      <c r="R634" s="58">
        <f t="shared" si="198"/>
        <v>0</v>
      </c>
      <c r="S634" s="97">
        <f t="shared" si="199"/>
        <v>0</v>
      </c>
      <c r="T634" s="97">
        <v>0</v>
      </c>
      <c r="U634" s="98">
        <f t="shared" si="200"/>
        <v>0</v>
      </c>
      <c r="V634" s="97">
        <f>0.15*M634</f>
        <v>0</v>
      </c>
      <c r="W634" s="58">
        <f t="shared" si="192"/>
        <v>0</v>
      </c>
      <c r="X634" s="58">
        <f t="shared" si="202"/>
        <v>0</v>
      </c>
      <c r="Y634" s="99" t="e">
        <f t="shared" si="173"/>
        <v>#DIV/0!</v>
      </c>
      <c r="Z634" s="99" t="e">
        <f t="shared" si="174"/>
        <v>#DIV/0!</v>
      </c>
      <c r="AA634" s="2"/>
      <c r="AB634" s="109" t="str">
        <f t="shared" si="203"/>
        <v xml:space="preserve"> </v>
      </c>
    </row>
    <row r="635" spans="1:28" s="10" customFormat="1" ht="23.25" customHeight="1">
      <c r="A635" s="95"/>
      <c r="B635" s="100"/>
      <c r="C635" s="112"/>
      <c r="D635" s="100"/>
      <c r="E635" s="102"/>
      <c r="F635" s="102"/>
      <c r="G635" s="100"/>
      <c r="H635" s="100"/>
      <c r="I635" s="113"/>
      <c r="J635" s="114"/>
      <c r="K635" s="96">
        <v>1</v>
      </c>
      <c r="L635" s="96">
        <v>1</v>
      </c>
      <c r="M635" s="110">
        <f t="shared" si="194"/>
        <v>0</v>
      </c>
      <c r="N635" s="58">
        <f t="shared" si="195"/>
        <v>0</v>
      </c>
      <c r="O635" s="58">
        <f t="shared" si="196"/>
        <v>0</v>
      </c>
      <c r="P635" s="58">
        <f t="shared" si="197"/>
        <v>0</v>
      </c>
      <c r="Q635" s="58" t="str">
        <f>IF(C635=1,$D$858*K635*L635,IF(C635=2,$D$859*K635*L635,IF(C635=3,$D$860*K635*L635,IF(C635=4,0,IF(C635=5,$D$862*K635*L635,IF(C635=6,$D$863*K635*L635,IF(C635=7,$D$864*K635*L635,"Incorrect Code")))))))</f>
        <v>Incorrect Code</v>
      </c>
      <c r="R635" s="58">
        <f t="shared" si="198"/>
        <v>0</v>
      </c>
      <c r="S635" s="97">
        <f t="shared" si="199"/>
        <v>0</v>
      </c>
      <c r="T635" s="97">
        <v>0</v>
      </c>
      <c r="U635" s="98">
        <f t="shared" si="200"/>
        <v>0</v>
      </c>
      <c r="V635" s="97">
        <f t="shared" ref="V635:V640" si="205">0.15*M635</f>
        <v>0</v>
      </c>
      <c r="W635" s="58">
        <f t="shared" si="192"/>
        <v>0</v>
      </c>
      <c r="X635" s="58">
        <f t="shared" si="202"/>
        <v>0</v>
      </c>
      <c r="Y635" s="99" t="e">
        <f t="shared" si="173"/>
        <v>#DIV/0!</v>
      </c>
      <c r="Z635" s="99" t="e">
        <f t="shared" si="174"/>
        <v>#DIV/0!</v>
      </c>
      <c r="AA635" s="2"/>
      <c r="AB635" s="109" t="str">
        <f t="shared" si="203"/>
        <v xml:space="preserve"> </v>
      </c>
    </row>
    <row r="636" spans="1:28" s="10" customFormat="1" ht="23.25" customHeight="1">
      <c r="A636" s="95"/>
      <c r="B636" s="100"/>
      <c r="C636" s="2"/>
      <c r="D636" s="100"/>
      <c r="E636" s="102"/>
      <c r="F636" s="102"/>
      <c r="G636" s="100"/>
      <c r="H636" s="100"/>
      <c r="I636" s="113"/>
      <c r="J636" s="114"/>
      <c r="K636" s="96">
        <v>1</v>
      </c>
      <c r="L636" s="96">
        <v>1</v>
      </c>
      <c r="M636" s="110">
        <f t="shared" si="194"/>
        <v>0</v>
      </c>
      <c r="N636" s="58">
        <f t="shared" si="195"/>
        <v>0</v>
      </c>
      <c r="O636" s="58">
        <f t="shared" si="196"/>
        <v>0</v>
      </c>
      <c r="P636" s="58">
        <f t="shared" si="197"/>
        <v>0</v>
      </c>
      <c r="Q636" s="58" t="str">
        <f>IF(C636=1,$D$858*K636*L636,IF(C636=2,$D$859*K636*L636,IF(C636=3,$D$860*K636*L636,IF(C636=4,0,IF(C636=5,$D$862*K636*L636,IF(C636=6,$D$863*K636*L636,IF(C636=7,$D$864*K636*L636,"Incorrect Code")))))))</f>
        <v>Incorrect Code</v>
      </c>
      <c r="R636" s="58">
        <f t="shared" si="198"/>
        <v>0</v>
      </c>
      <c r="S636" s="97">
        <f t="shared" si="199"/>
        <v>0</v>
      </c>
      <c r="T636" s="97">
        <v>0</v>
      </c>
      <c r="U636" s="98">
        <f t="shared" si="200"/>
        <v>0</v>
      </c>
      <c r="V636" s="97"/>
      <c r="W636" s="58">
        <f t="shared" si="192"/>
        <v>0</v>
      </c>
      <c r="X636" s="58">
        <f t="shared" si="202"/>
        <v>0</v>
      </c>
      <c r="Y636" s="99" t="e">
        <f t="shared" si="173"/>
        <v>#DIV/0!</v>
      </c>
      <c r="Z636" s="99" t="e">
        <f t="shared" si="174"/>
        <v>#DIV/0!</v>
      </c>
      <c r="AA636" s="2"/>
      <c r="AB636" s="109" t="str">
        <f t="shared" si="203"/>
        <v xml:space="preserve"> </v>
      </c>
    </row>
    <row r="637" spans="1:28" s="10" customFormat="1" ht="23.45" customHeight="1">
      <c r="A637" s="95"/>
      <c r="B637" s="100"/>
      <c r="C637" s="2"/>
      <c r="D637" s="100"/>
      <c r="E637" s="102"/>
      <c r="F637" s="102"/>
      <c r="G637" s="100"/>
      <c r="H637" s="100"/>
      <c r="I637" s="113"/>
      <c r="J637" s="114"/>
      <c r="K637" s="96">
        <v>1</v>
      </c>
      <c r="L637" s="96">
        <v>1</v>
      </c>
      <c r="M637" s="110">
        <f t="shared" si="194"/>
        <v>0</v>
      </c>
      <c r="N637" s="58">
        <f t="shared" si="195"/>
        <v>0</v>
      </c>
      <c r="O637" s="58">
        <f t="shared" si="196"/>
        <v>0</v>
      </c>
      <c r="P637" s="58">
        <f t="shared" si="197"/>
        <v>0</v>
      </c>
      <c r="Q637" s="58" t="str">
        <f>IF(C637=1,$D$858*K637*L637,IF(C637=2,$D$859*K637*L637,IF(C637=3,$D$860*K637*L637,IF(C637=4,0,IF(C637=5,$D$862*K637*L637,IF(C637=6,$D$863*K637*L637,IF(C637=7,$D$864*K637*L637,"Incorrect Code")))))))</f>
        <v>Incorrect Code</v>
      </c>
      <c r="R637" s="58">
        <f t="shared" si="198"/>
        <v>0</v>
      </c>
      <c r="S637" s="97">
        <f t="shared" si="199"/>
        <v>0</v>
      </c>
      <c r="T637" s="97">
        <v>0</v>
      </c>
      <c r="U637" s="98">
        <f t="shared" si="200"/>
        <v>0</v>
      </c>
      <c r="V637" s="97"/>
      <c r="W637" s="58">
        <f t="shared" si="192"/>
        <v>0</v>
      </c>
      <c r="X637" s="58">
        <f t="shared" si="202"/>
        <v>0</v>
      </c>
      <c r="Y637" s="99" t="e">
        <f t="shared" si="173"/>
        <v>#DIV/0!</v>
      </c>
      <c r="Z637" s="99" t="e">
        <f t="shared" si="174"/>
        <v>#DIV/0!</v>
      </c>
      <c r="AA637" s="2"/>
      <c r="AB637" s="109" t="str">
        <f t="shared" si="203"/>
        <v xml:space="preserve"> </v>
      </c>
    </row>
    <row r="638" spans="1:28" s="10" customFormat="1" ht="23.25" customHeight="1">
      <c r="A638" s="95"/>
      <c r="B638" s="100"/>
      <c r="C638" s="112"/>
      <c r="D638" s="100"/>
      <c r="E638" s="102"/>
      <c r="F638" s="102"/>
      <c r="G638" s="100"/>
      <c r="H638" s="100"/>
      <c r="I638" s="113"/>
      <c r="J638" s="114"/>
      <c r="K638" s="96">
        <v>1</v>
      </c>
      <c r="L638" s="96">
        <v>1</v>
      </c>
      <c r="M638" s="110">
        <f t="shared" si="194"/>
        <v>0</v>
      </c>
      <c r="N638" s="58">
        <f t="shared" si="195"/>
        <v>0</v>
      </c>
      <c r="O638" s="58">
        <f t="shared" si="196"/>
        <v>0</v>
      </c>
      <c r="P638" s="58">
        <f t="shared" si="197"/>
        <v>0</v>
      </c>
      <c r="Q638" s="58" t="str">
        <f>IF(C638=1,$D$858*K638*L638,IF(C638=2,$D$859*K638*L638,IF(C638=3,$D$860*K638*L638,IF(C638=4,0,IF(C638=5,$D$862*K638*L638,IF(C638=6,$D$863*K638*L638,IF(C638=7,$D$864*K638*L638,"Incorrect Code")))))))</f>
        <v>Incorrect Code</v>
      </c>
      <c r="R638" s="58">
        <f t="shared" si="198"/>
        <v>0</v>
      </c>
      <c r="S638" s="97">
        <f t="shared" si="199"/>
        <v>0</v>
      </c>
      <c r="T638" s="97">
        <v>0</v>
      </c>
      <c r="U638" s="98">
        <f t="shared" si="200"/>
        <v>0</v>
      </c>
      <c r="V638" s="97"/>
      <c r="W638" s="58">
        <f t="shared" si="192"/>
        <v>0</v>
      </c>
      <c r="X638" s="58">
        <f t="shared" si="202"/>
        <v>0</v>
      </c>
      <c r="Y638" s="99" t="e">
        <f t="shared" si="173"/>
        <v>#DIV/0!</v>
      </c>
      <c r="Z638" s="99" t="e">
        <f t="shared" si="174"/>
        <v>#DIV/0!</v>
      </c>
      <c r="AA638" s="2"/>
      <c r="AB638" s="109" t="str">
        <f t="shared" si="203"/>
        <v xml:space="preserve"> </v>
      </c>
    </row>
    <row r="639" spans="1:28" s="10" customFormat="1" ht="23.45" customHeight="1">
      <c r="A639" s="95"/>
      <c r="B639" s="100"/>
      <c r="C639" s="2"/>
      <c r="D639" s="100"/>
      <c r="E639" s="102"/>
      <c r="F639" s="102"/>
      <c r="G639" s="100"/>
      <c r="H639" s="100"/>
      <c r="I639" s="113"/>
      <c r="J639" s="114"/>
      <c r="K639" s="96">
        <v>1</v>
      </c>
      <c r="L639" s="96">
        <v>1</v>
      </c>
      <c r="M639" s="110">
        <f t="shared" si="194"/>
        <v>0</v>
      </c>
      <c r="N639" s="58">
        <f t="shared" si="195"/>
        <v>0</v>
      </c>
      <c r="O639" s="58">
        <f t="shared" si="196"/>
        <v>0</v>
      </c>
      <c r="P639" s="58">
        <f t="shared" si="197"/>
        <v>0</v>
      </c>
      <c r="Q639" s="58" t="str">
        <f>IF(C639=1,$D$858*K639*L639,IF(C639=2,$D$859*K639*L639,IF(C639=3,$D$860*K639*L639,IF(C639=4,0,IF(C639=5,$D$862*K639*L639,IF(C639=6,$D$863*K639*L639,IF(C639=7,$D$864*K639*L639,"Incorrect Code")))))))</f>
        <v>Incorrect Code</v>
      </c>
      <c r="R639" s="58">
        <f t="shared" si="198"/>
        <v>0</v>
      </c>
      <c r="S639" s="97">
        <f t="shared" si="199"/>
        <v>0</v>
      </c>
      <c r="T639" s="97">
        <v>0</v>
      </c>
      <c r="U639" s="98">
        <f t="shared" si="200"/>
        <v>0</v>
      </c>
      <c r="V639" s="97">
        <f>0.15*M639</f>
        <v>0</v>
      </c>
      <c r="W639" s="58">
        <f t="shared" si="192"/>
        <v>0</v>
      </c>
      <c r="X639" s="58">
        <f t="shared" si="202"/>
        <v>0</v>
      </c>
      <c r="Y639" s="99" t="e">
        <f t="shared" si="173"/>
        <v>#DIV/0!</v>
      </c>
      <c r="Z639" s="99" t="e">
        <f t="shared" si="174"/>
        <v>#DIV/0!</v>
      </c>
      <c r="AA639" s="2"/>
      <c r="AB639" s="109" t="str">
        <f t="shared" si="203"/>
        <v xml:space="preserve"> </v>
      </c>
    </row>
    <row r="640" spans="1:28" s="10" customFormat="1" ht="23.25" customHeight="1">
      <c r="A640" s="95"/>
      <c r="B640" s="100"/>
      <c r="C640" s="2"/>
      <c r="D640" s="100"/>
      <c r="E640" s="102"/>
      <c r="F640" s="102"/>
      <c r="G640" s="100"/>
      <c r="H640" s="100"/>
      <c r="I640" s="113"/>
      <c r="J640" s="114"/>
      <c r="K640" s="96">
        <v>1</v>
      </c>
      <c r="L640" s="96">
        <v>1</v>
      </c>
      <c r="M640" s="110">
        <f t="shared" si="194"/>
        <v>0</v>
      </c>
      <c r="N640" s="58">
        <f t="shared" si="195"/>
        <v>0</v>
      </c>
      <c r="O640" s="58">
        <f t="shared" si="196"/>
        <v>0</v>
      </c>
      <c r="P640" s="58">
        <f t="shared" si="197"/>
        <v>0</v>
      </c>
      <c r="Q640" s="58" t="str">
        <f>IF(C640=1,$D$858*K640*L640,IF(C640=2,$D$859*K640*L640,IF(C640=3,$D$860*K640*L640,IF(C640=4,0,IF(C640=5,$D$862*K640*L640,IF(C640=6,$D$863*K640*L640,IF(C640=7,$D$864*K640*L640,"Incorrect Code")))))))</f>
        <v>Incorrect Code</v>
      </c>
      <c r="R640" s="58">
        <f t="shared" si="198"/>
        <v>0</v>
      </c>
      <c r="S640" s="97">
        <f t="shared" si="199"/>
        <v>0</v>
      </c>
      <c r="T640" s="97">
        <v>0</v>
      </c>
      <c r="U640" s="98">
        <f t="shared" si="200"/>
        <v>0</v>
      </c>
      <c r="V640" s="97">
        <f>0.15*M640</f>
        <v>0</v>
      </c>
      <c r="W640" s="58">
        <f t="shared" si="192"/>
        <v>0</v>
      </c>
      <c r="X640" s="58">
        <f t="shared" si="202"/>
        <v>0</v>
      </c>
      <c r="Y640" s="99" t="e">
        <f t="shared" si="173"/>
        <v>#DIV/0!</v>
      </c>
      <c r="Z640" s="99" t="e">
        <f t="shared" si="174"/>
        <v>#DIV/0!</v>
      </c>
      <c r="AA640" s="2"/>
      <c r="AB640" s="109" t="str">
        <f t="shared" si="203"/>
        <v xml:space="preserve"> </v>
      </c>
    </row>
    <row r="641" spans="1:28" s="10" customFormat="1" ht="23.45" customHeight="1">
      <c r="A641" s="95"/>
      <c r="B641" s="100"/>
      <c r="C641" s="2"/>
      <c r="D641" s="100"/>
      <c r="E641" s="102"/>
      <c r="F641" s="102"/>
      <c r="G641" s="100"/>
      <c r="H641" s="100"/>
      <c r="I641" s="113"/>
      <c r="J641" s="114"/>
      <c r="K641" s="96">
        <v>1</v>
      </c>
      <c r="L641" s="96">
        <v>1</v>
      </c>
      <c r="M641" s="110">
        <f t="shared" si="194"/>
        <v>0</v>
      </c>
      <c r="N641" s="58">
        <f t="shared" si="195"/>
        <v>0</v>
      </c>
      <c r="O641" s="58">
        <f t="shared" si="196"/>
        <v>0</v>
      </c>
      <c r="P641" s="58">
        <f t="shared" si="197"/>
        <v>0</v>
      </c>
      <c r="Q641" s="58" t="str">
        <f>IF(C641=1,$D$858*K641*L641,IF(C641=2,$D$859*K641*L641,IF(C641=3,$D$860*K641*L641,IF(C641=4,0,IF(C641=5,$D$862*K641*L641,IF(C641=6,$D$863*K641*L641,IF(C641=7,$D$864*K641*L641,"Incorrect Code")))))))</f>
        <v>Incorrect Code</v>
      </c>
      <c r="R641" s="58">
        <f t="shared" si="198"/>
        <v>0</v>
      </c>
      <c r="S641" s="97">
        <f t="shared" si="199"/>
        <v>0</v>
      </c>
      <c r="T641" s="97">
        <v>0</v>
      </c>
      <c r="U641" s="98">
        <f t="shared" si="200"/>
        <v>0</v>
      </c>
      <c r="V641" s="97"/>
      <c r="W641" s="58">
        <f t="shared" ref="W641:W704" si="206">SUM(N641:V641)</f>
        <v>0</v>
      </c>
      <c r="X641" s="58">
        <f t="shared" si="202"/>
        <v>0</v>
      </c>
      <c r="Y641" s="99" t="e">
        <f t="shared" si="173"/>
        <v>#DIV/0!</v>
      </c>
      <c r="Z641" s="99" t="e">
        <f t="shared" si="174"/>
        <v>#DIV/0!</v>
      </c>
      <c r="AA641" s="2"/>
      <c r="AB641" s="109" t="str">
        <f t="shared" si="203"/>
        <v xml:space="preserve"> </v>
      </c>
    </row>
    <row r="642" spans="1:28" s="10" customFormat="1" ht="23.45" customHeight="1">
      <c r="A642" s="95"/>
      <c r="B642" s="100"/>
      <c r="C642" s="2"/>
      <c r="D642" s="100"/>
      <c r="E642" s="100"/>
      <c r="F642" s="100"/>
      <c r="G642" s="101"/>
      <c r="H642" s="100"/>
      <c r="I642" s="113"/>
      <c r="J642" s="114"/>
      <c r="K642" s="96">
        <v>1</v>
      </c>
      <c r="L642" s="96">
        <v>1</v>
      </c>
      <c r="M642" s="111">
        <f t="shared" si="194"/>
        <v>0</v>
      </c>
      <c r="N642" s="58">
        <f t="shared" si="195"/>
        <v>0</v>
      </c>
      <c r="O642" s="58">
        <f t="shared" si="196"/>
        <v>0</v>
      </c>
      <c r="P642" s="58">
        <f t="shared" si="197"/>
        <v>0</v>
      </c>
      <c r="Q642" s="58" t="str">
        <f>IF(C642=1,$D$858*K642*L642,IF(C642=2,$D$859*K642*L642,IF(C642=3,$D$860*K642*L642,IF(C642=4,0,IF(C642=5,$D$862*K642*L642,IF(C642=6,$D$863*K642*L642,IF(C642=7,$D$864*K642*L642,"Incorrect Code")))))))</f>
        <v>Incorrect Code</v>
      </c>
      <c r="R642" s="58">
        <f t="shared" si="198"/>
        <v>0</v>
      </c>
      <c r="S642" s="97">
        <f t="shared" si="199"/>
        <v>0</v>
      </c>
      <c r="T642" s="97">
        <v>0</v>
      </c>
      <c r="U642" s="98">
        <f t="shared" si="200"/>
        <v>0</v>
      </c>
      <c r="V642" s="97"/>
      <c r="W642" s="58">
        <f t="shared" si="206"/>
        <v>0</v>
      </c>
      <c r="X642" s="58">
        <f t="shared" si="202"/>
        <v>0</v>
      </c>
      <c r="Y642" s="99" t="e">
        <f t="shared" si="173"/>
        <v>#DIV/0!</v>
      </c>
      <c r="Z642" s="99" t="e">
        <f t="shared" si="174"/>
        <v>#DIV/0!</v>
      </c>
      <c r="AA642" s="2"/>
      <c r="AB642" s="109" t="str">
        <f t="shared" si="203"/>
        <v xml:space="preserve"> </v>
      </c>
    </row>
    <row r="643" spans="1:28" s="10" customFormat="1" ht="23.45" customHeight="1">
      <c r="A643" s="95"/>
      <c r="B643" s="100"/>
      <c r="C643" s="112"/>
      <c r="D643" s="100"/>
      <c r="E643" s="100"/>
      <c r="F643" s="100"/>
      <c r="G643" s="101"/>
      <c r="H643" s="100"/>
      <c r="I643" s="113"/>
      <c r="J643" s="114"/>
      <c r="K643" s="96">
        <v>1</v>
      </c>
      <c r="L643" s="96">
        <v>1</v>
      </c>
      <c r="M643" s="111">
        <f t="shared" si="194"/>
        <v>0</v>
      </c>
      <c r="N643" s="58">
        <f t="shared" si="195"/>
        <v>0</v>
      </c>
      <c r="O643" s="58">
        <f t="shared" si="196"/>
        <v>0</v>
      </c>
      <c r="P643" s="58">
        <f t="shared" si="197"/>
        <v>0</v>
      </c>
      <c r="Q643" s="58" t="str">
        <f>IF(C643=1,$D$858*K643*L643,IF(C643=2,$D$859*K643*L643,IF(C643=3,$D$860*K643*L643,IF(C643=4,0,IF(C643=5,$D$862*K643*L643,IF(C643=6,$D$863*K643*L643,IF(C643=7,$D$864*K643*L643,"Incorrect Code")))))))</f>
        <v>Incorrect Code</v>
      </c>
      <c r="R643" s="58">
        <f t="shared" si="198"/>
        <v>0</v>
      </c>
      <c r="S643" s="97">
        <f t="shared" si="199"/>
        <v>0</v>
      </c>
      <c r="T643" s="97">
        <v>0</v>
      </c>
      <c r="U643" s="98">
        <f t="shared" si="200"/>
        <v>0</v>
      </c>
      <c r="V643" s="97">
        <f>0.15*M643</f>
        <v>0</v>
      </c>
      <c r="W643" s="58">
        <f t="shared" si="206"/>
        <v>0</v>
      </c>
      <c r="X643" s="58">
        <f t="shared" si="202"/>
        <v>0</v>
      </c>
      <c r="Y643" s="99" t="e">
        <f t="shared" si="173"/>
        <v>#DIV/0!</v>
      </c>
      <c r="Z643" s="99" t="e">
        <f t="shared" si="174"/>
        <v>#DIV/0!</v>
      </c>
      <c r="AA643" s="2"/>
      <c r="AB643" s="109" t="str">
        <f t="shared" si="203"/>
        <v xml:space="preserve"> </v>
      </c>
    </row>
    <row r="644" spans="1:28" s="10" customFormat="1" ht="23.45" customHeight="1">
      <c r="A644" s="95"/>
      <c r="B644" s="100"/>
      <c r="C644" s="2"/>
      <c r="D644" s="100"/>
      <c r="E644" s="100"/>
      <c r="F644" s="100"/>
      <c r="G644" s="101"/>
      <c r="H644" s="100"/>
      <c r="I644" s="113"/>
      <c r="J644" s="114"/>
      <c r="K644" s="96">
        <v>1</v>
      </c>
      <c r="L644" s="96">
        <v>1</v>
      </c>
      <c r="M644" s="110">
        <f t="shared" si="194"/>
        <v>0</v>
      </c>
      <c r="N644" s="58">
        <f t="shared" si="195"/>
        <v>0</v>
      </c>
      <c r="O644" s="58">
        <f t="shared" si="196"/>
        <v>0</v>
      </c>
      <c r="P644" s="58">
        <f t="shared" si="197"/>
        <v>0</v>
      </c>
      <c r="Q644" s="58" t="str">
        <f>IF(C644=1,$D$858*K644*L644,IF(C644=2,$D$859*K644*L644,IF(C644=3,$D$860*K644*L644,IF(C644=4,0,IF(C644=5,$D$862*K644*L644,IF(C644=6,$D$863*K644*L644,IF(C644=7,$D$864*K644*L644,"Incorrect Code")))))))</f>
        <v>Incorrect Code</v>
      </c>
      <c r="R644" s="58">
        <f t="shared" si="198"/>
        <v>0</v>
      </c>
      <c r="S644" s="97">
        <f t="shared" si="199"/>
        <v>0</v>
      </c>
      <c r="T644" s="97">
        <v>0</v>
      </c>
      <c r="U644" s="98">
        <f t="shared" si="200"/>
        <v>0</v>
      </c>
      <c r="V644" s="97">
        <f>0.15*M644</f>
        <v>0</v>
      </c>
      <c r="W644" s="58">
        <f t="shared" si="206"/>
        <v>0</v>
      </c>
      <c r="X644" s="58">
        <f t="shared" si="202"/>
        <v>0</v>
      </c>
      <c r="Y644" s="99" t="e">
        <f t="shared" si="173"/>
        <v>#DIV/0!</v>
      </c>
      <c r="Z644" s="99" t="e">
        <f t="shared" si="174"/>
        <v>#DIV/0!</v>
      </c>
      <c r="AB644" s="109" t="str">
        <f t="shared" si="203"/>
        <v xml:space="preserve"> </v>
      </c>
    </row>
    <row r="645" spans="1:28" s="10" customFormat="1" ht="23.45" customHeight="1">
      <c r="A645" s="95"/>
      <c r="B645" s="100"/>
      <c r="C645" s="2"/>
      <c r="D645" s="100"/>
      <c r="E645" s="100"/>
      <c r="F645" s="100"/>
      <c r="G645" s="100"/>
      <c r="H645" s="100"/>
      <c r="I645" s="113"/>
      <c r="J645" s="114"/>
      <c r="K645" s="96">
        <v>1</v>
      </c>
      <c r="L645" s="96">
        <v>1</v>
      </c>
      <c r="M645" s="110">
        <f t="shared" si="194"/>
        <v>0</v>
      </c>
      <c r="N645" s="58">
        <f t="shared" si="195"/>
        <v>0</v>
      </c>
      <c r="O645" s="58">
        <f t="shared" si="196"/>
        <v>0</v>
      </c>
      <c r="P645" s="58">
        <f t="shared" si="197"/>
        <v>0</v>
      </c>
      <c r="Q645" s="58" t="str">
        <f>IF(C645=1,$D$858*K645*L645,IF(C645=2,$D$859*K645*L645,IF(C645=3,$D$860*K645*L645,IF(C645=4,0,IF(C645=5,$D$862*K645*L645,IF(C645=6,$D$863*K645*L645,IF(C645=7,$D$864*K645*L645,"Incorrect Code")))))))</f>
        <v>Incorrect Code</v>
      </c>
      <c r="R645" s="58">
        <f t="shared" si="198"/>
        <v>0</v>
      </c>
      <c r="S645" s="97">
        <f t="shared" si="199"/>
        <v>0</v>
      </c>
      <c r="T645" s="97">
        <v>0</v>
      </c>
      <c r="U645" s="98">
        <f t="shared" si="200"/>
        <v>0</v>
      </c>
      <c r="V645" s="97">
        <f>0.15*M645</f>
        <v>0</v>
      </c>
      <c r="W645" s="58">
        <f t="shared" si="206"/>
        <v>0</v>
      </c>
      <c r="X645" s="58">
        <f t="shared" si="202"/>
        <v>0</v>
      </c>
      <c r="Y645" s="99" t="e">
        <f t="shared" si="173"/>
        <v>#DIV/0!</v>
      </c>
      <c r="Z645" s="99" t="e">
        <f t="shared" si="174"/>
        <v>#DIV/0!</v>
      </c>
      <c r="AB645" s="109" t="str">
        <f t="shared" si="203"/>
        <v xml:space="preserve"> </v>
      </c>
    </row>
    <row r="646" spans="1:28" s="10" customFormat="1" ht="23.45" customHeight="1">
      <c r="A646" s="95"/>
      <c r="B646" s="100"/>
      <c r="C646" s="112"/>
      <c r="D646" s="100"/>
      <c r="E646" s="100"/>
      <c r="F646" s="100"/>
      <c r="G646" s="100"/>
      <c r="H646" s="100"/>
      <c r="I646" s="113"/>
      <c r="J646" s="114"/>
      <c r="K646" s="96">
        <v>1</v>
      </c>
      <c r="L646" s="96">
        <v>1</v>
      </c>
      <c r="M646" s="110">
        <f t="shared" si="194"/>
        <v>0</v>
      </c>
      <c r="N646" s="58">
        <f t="shared" si="195"/>
        <v>0</v>
      </c>
      <c r="O646" s="58">
        <f t="shared" si="196"/>
        <v>0</v>
      </c>
      <c r="P646" s="58">
        <f t="shared" si="197"/>
        <v>0</v>
      </c>
      <c r="Q646" s="58" t="str">
        <f>IF(C646=1,$D$858*K646*L646,IF(C646=2,$D$859*K646*L646,IF(C646=3,$D$860*K646*L646,IF(C646=4,0,IF(C646=5,$D$862*K646*L646,IF(C646=6,$D$863*K646*L646,IF(C646=7,$D$864*K646*L646,"Incorrect Code")))))))</f>
        <v>Incorrect Code</v>
      </c>
      <c r="R646" s="58">
        <f t="shared" si="198"/>
        <v>0</v>
      </c>
      <c r="S646" s="97">
        <f t="shared" si="199"/>
        <v>0</v>
      </c>
      <c r="T646" s="97">
        <v>0</v>
      </c>
      <c r="U646" s="98">
        <f t="shared" si="200"/>
        <v>0</v>
      </c>
      <c r="V646" s="97"/>
      <c r="W646" s="58">
        <f t="shared" si="206"/>
        <v>0</v>
      </c>
      <c r="X646" s="58">
        <f t="shared" si="202"/>
        <v>0</v>
      </c>
      <c r="Y646" s="99" t="e">
        <f t="shared" si="173"/>
        <v>#DIV/0!</v>
      </c>
      <c r="Z646" s="99" t="e">
        <f t="shared" si="174"/>
        <v>#DIV/0!</v>
      </c>
      <c r="AA646" s="2"/>
      <c r="AB646" s="109" t="str">
        <f t="shared" si="203"/>
        <v xml:space="preserve"> </v>
      </c>
    </row>
    <row r="647" spans="1:28" s="10" customFormat="1" ht="23.45" customHeight="1">
      <c r="A647" s="94"/>
      <c r="B647" s="100"/>
      <c r="C647" s="2"/>
      <c r="D647" s="100"/>
      <c r="E647" s="100"/>
      <c r="F647" s="100"/>
      <c r="G647" s="100"/>
      <c r="H647" s="100"/>
      <c r="I647" s="113"/>
      <c r="J647" s="114"/>
      <c r="K647" s="96">
        <v>1</v>
      </c>
      <c r="L647" s="96">
        <v>1</v>
      </c>
      <c r="M647" s="110">
        <f t="shared" si="194"/>
        <v>0</v>
      </c>
      <c r="N647" s="58">
        <f t="shared" si="195"/>
        <v>0</v>
      </c>
      <c r="O647" s="58">
        <f t="shared" si="196"/>
        <v>0</v>
      </c>
      <c r="P647" s="58">
        <f t="shared" si="197"/>
        <v>0</v>
      </c>
      <c r="Q647" s="58" t="str">
        <f>IF(C647=1,$D$858*K647*L647,IF(C647=2,$D$859*K647*L647,IF(C647=3,$D$860*K647*L647,IF(C647=4,0,IF(C647=5,$D$862*K647*L647,IF(C647=6,$D$863*K647*L647,IF(C647=7,$D$864*K647*L647,"Incorrect Code")))))))</f>
        <v>Incorrect Code</v>
      </c>
      <c r="R647" s="58">
        <f t="shared" si="198"/>
        <v>0</v>
      </c>
      <c r="S647" s="97">
        <f t="shared" si="199"/>
        <v>0</v>
      </c>
      <c r="T647" s="97">
        <v>0</v>
      </c>
      <c r="U647" s="98">
        <f t="shared" si="200"/>
        <v>0</v>
      </c>
      <c r="V647" s="97">
        <f t="shared" ref="V647:V656" si="207">0.15*M647</f>
        <v>0</v>
      </c>
      <c r="W647" s="58">
        <f t="shared" si="206"/>
        <v>0</v>
      </c>
      <c r="X647" s="58">
        <f t="shared" si="202"/>
        <v>0</v>
      </c>
      <c r="Y647" s="99" t="e">
        <f t="shared" si="173"/>
        <v>#DIV/0!</v>
      </c>
      <c r="Z647" s="99" t="e">
        <f t="shared" si="174"/>
        <v>#DIV/0!</v>
      </c>
      <c r="AA647" s="2"/>
      <c r="AB647" s="109" t="str">
        <f t="shared" si="203"/>
        <v xml:space="preserve"> </v>
      </c>
    </row>
    <row r="648" spans="1:28" s="10" customFormat="1" ht="23.45" customHeight="1">
      <c r="A648" s="95"/>
      <c r="B648" s="100"/>
      <c r="C648" s="2"/>
      <c r="D648" s="100"/>
      <c r="E648" s="100"/>
      <c r="F648" s="100"/>
      <c r="G648" s="100"/>
      <c r="H648" s="100"/>
      <c r="I648" s="113"/>
      <c r="J648" s="114"/>
      <c r="K648" s="96">
        <v>1</v>
      </c>
      <c r="L648" s="96">
        <v>1</v>
      </c>
      <c r="M648" s="111">
        <f t="shared" si="194"/>
        <v>0</v>
      </c>
      <c r="N648" s="58">
        <f t="shared" si="195"/>
        <v>0</v>
      </c>
      <c r="O648" s="58">
        <f t="shared" si="196"/>
        <v>0</v>
      </c>
      <c r="P648" s="58">
        <f t="shared" si="197"/>
        <v>0</v>
      </c>
      <c r="Q648" s="58" t="str">
        <f>IF(C648=1,$D$858*K648*L648,IF(C648=2,$D$859*K648*L648,IF(C648=3,$D$860*K648*L648,IF(C648=4,0,IF(C648=5,$D$862*K648*L648,IF(C648=6,$D$863*K648*L648,IF(C648=7,$D$864*K648*L648,"Incorrect Code")))))))</f>
        <v>Incorrect Code</v>
      </c>
      <c r="R648" s="58">
        <f t="shared" si="198"/>
        <v>0</v>
      </c>
      <c r="S648" s="97">
        <f t="shared" si="199"/>
        <v>0</v>
      </c>
      <c r="T648" s="97">
        <v>0</v>
      </c>
      <c r="U648" s="98">
        <f t="shared" si="200"/>
        <v>0</v>
      </c>
      <c r="V648" s="97">
        <f t="shared" si="207"/>
        <v>0</v>
      </c>
      <c r="W648" s="58">
        <f t="shared" si="206"/>
        <v>0</v>
      </c>
      <c r="X648" s="58">
        <f t="shared" si="202"/>
        <v>0</v>
      </c>
      <c r="Y648" s="99" t="e">
        <f t="shared" si="173"/>
        <v>#DIV/0!</v>
      </c>
      <c r="Z648" s="99" t="e">
        <f t="shared" si="174"/>
        <v>#DIV/0!</v>
      </c>
      <c r="AB648" s="109" t="str">
        <f t="shared" si="203"/>
        <v xml:space="preserve"> </v>
      </c>
    </row>
    <row r="649" spans="1:28" s="10" customFormat="1" ht="23.45" customHeight="1">
      <c r="A649" s="95"/>
      <c r="B649" s="100"/>
      <c r="C649" s="2"/>
      <c r="D649" s="100"/>
      <c r="E649" s="102"/>
      <c r="F649" s="102"/>
      <c r="G649" s="100"/>
      <c r="H649" s="100"/>
      <c r="I649" s="113"/>
      <c r="J649" s="114"/>
      <c r="K649" s="96">
        <v>1</v>
      </c>
      <c r="L649" s="96">
        <v>1</v>
      </c>
      <c r="M649" s="110">
        <f t="shared" si="194"/>
        <v>0</v>
      </c>
      <c r="N649" s="58">
        <f t="shared" si="195"/>
        <v>0</v>
      </c>
      <c r="O649" s="58">
        <f t="shared" si="196"/>
        <v>0</v>
      </c>
      <c r="P649" s="58">
        <f t="shared" si="197"/>
        <v>0</v>
      </c>
      <c r="Q649" s="58" t="str">
        <f>IF(C649=1,$D$858*K649*L649,IF(C649=2,$D$859*K649*L649,IF(C649=3,$D$860*K649*L649,IF(C649=4,0,IF(C649=5,$D$862*K649*L649,IF(C649=6,$D$863*K649*L649,IF(C649=7,$D$864*K649*L649,"Incorrect Code")))))))</f>
        <v>Incorrect Code</v>
      </c>
      <c r="R649" s="58">
        <f t="shared" si="198"/>
        <v>0</v>
      </c>
      <c r="S649" s="97">
        <f t="shared" si="199"/>
        <v>0</v>
      </c>
      <c r="T649" s="97">
        <v>0</v>
      </c>
      <c r="U649" s="98">
        <f t="shared" si="200"/>
        <v>0</v>
      </c>
      <c r="V649" s="97">
        <f t="shared" si="207"/>
        <v>0</v>
      </c>
      <c r="W649" s="58">
        <f t="shared" si="206"/>
        <v>0</v>
      </c>
      <c r="X649" s="58">
        <f t="shared" si="202"/>
        <v>0</v>
      </c>
      <c r="Y649" s="99" t="e">
        <f t="shared" si="173"/>
        <v>#DIV/0!</v>
      </c>
      <c r="Z649" s="99" t="e">
        <f t="shared" si="174"/>
        <v>#DIV/0!</v>
      </c>
      <c r="AA649" s="2"/>
      <c r="AB649" s="109" t="str">
        <f t="shared" si="203"/>
        <v xml:space="preserve"> </v>
      </c>
    </row>
    <row r="650" spans="1:28" s="10" customFormat="1" ht="23.25" customHeight="1">
      <c r="A650" s="95"/>
      <c r="B650" s="100"/>
      <c r="C650" s="112"/>
      <c r="D650" s="100"/>
      <c r="E650" s="102"/>
      <c r="F650" s="102"/>
      <c r="G650" s="100"/>
      <c r="H650" s="100"/>
      <c r="I650" s="113"/>
      <c r="J650" s="114"/>
      <c r="K650" s="96">
        <v>1</v>
      </c>
      <c r="L650" s="96">
        <v>1</v>
      </c>
      <c r="M650" s="110">
        <f t="shared" si="194"/>
        <v>0</v>
      </c>
      <c r="N650" s="58">
        <f t="shared" si="195"/>
        <v>0</v>
      </c>
      <c r="O650" s="58">
        <f t="shared" si="196"/>
        <v>0</v>
      </c>
      <c r="P650" s="58">
        <f t="shared" si="197"/>
        <v>0</v>
      </c>
      <c r="Q650" s="58" t="str">
        <f>IF(C650=1,$D$858*K650*L650,IF(C650=2,$D$859*K650*L650,IF(C650=3,$D$860*K650*L650,IF(C650=4,0,IF(C650=5,$D$862*K650*L650,IF(C650=6,$D$863*K650*L650,IF(C650=7,$D$864*K650*L650,"Incorrect Code")))))))</f>
        <v>Incorrect Code</v>
      </c>
      <c r="R650" s="58">
        <f t="shared" si="198"/>
        <v>0</v>
      </c>
      <c r="S650" s="97">
        <f t="shared" si="199"/>
        <v>0</v>
      </c>
      <c r="T650" s="97">
        <v>0</v>
      </c>
      <c r="U650" s="98">
        <f t="shared" si="200"/>
        <v>0</v>
      </c>
      <c r="V650" s="97">
        <f t="shared" si="207"/>
        <v>0</v>
      </c>
      <c r="W650" s="58">
        <f t="shared" si="206"/>
        <v>0</v>
      </c>
      <c r="X650" s="58">
        <f t="shared" si="202"/>
        <v>0</v>
      </c>
      <c r="Y650" s="99" t="e">
        <f t="shared" si="173"/>
        <v>#DIV/0!</v>
      </c>
      <c r="Z650" s="99" t="e">
        <f t="shared" si="174"/>
        <v>#DIV/0!</v>
      </c>
      <c r="AA650" s="2"/>
      <c r="AB650" s="109" t="str">
        <f t="shared" si="203"/>
        <v xml:space="preserve"> </v>
      </c>
    </row>
    <row r="651" spans="1:28" s="10" customFormat="1" ht="23.45" customHeight="1">
      <c r="A651" s="95"/>
      <c r="B651" s="100"/>
      <c r="C651" s="2"/>
      <c r="D651" s="100"/>
      <c r="E651" s="102"/>
      <c r="F651" s="102"/>
      <c r="G651" s="100"/>
      <c r="H651" s="100"/>
      <c r="I651" s="113"/>
      <c r="J651" s="114"/>
      <c r="K651" s="96">
        <v>1</v>
      </c>
      <c r="L651" s="96">
        <v>1</v>
      </c>
      <c r="M651" s="110">
        <f t="shared" si="194"/>
        <v>0</v>
      </c>
      <c r="N651" s="58">
        <f t="shared" si="195"/>
        <v>0</v>
      </c>
      <c r="O651" s="58">
        <f t="shared" si="196"/>
        <v>0</v>
      </c>
      <c r="P651" s="58">
        <f t="shared" si="197"/>
        <v>0</v>
      </c>
      <c r="Q651" s="58" t="str">
        <f>IF(C651=1,$D$858*K651*L651,IF(C651=2,$D$859*K651*L651,IF(C651=3,$D$860*K651*L651,IF(C651=4,0,IF(C651=5,$D$862*K651*L651,IF(C651=6,$D$863*K651*L651,IF(C651=7,$D$864*K651*L651,"Incorrect Code")))))))</f>
        <v>Incorrect Code</v>
      </c>
      <c r="R651" s="58">
        <f t="shared" si="198"/>
        <v>0</v>
      </c>
      <c r="S651" s="97">
        <f t="shared" si="199"/>
        <v>0</v>
      </c>
      <c r="T651" s="97">
        <v>0</v>
      </c>
      <c r="U651" s="98">
        <f t="shared" si="200"/>
        <v>0</v>
      </c>
      <c r="V651" s="97">
        <f t="shared" si="207"/>
        <v>0</v>
      </c>
      <c r="W651" s="58">
        <f t="shared" si="206"/>
        <v>0</v>
      </c>
      <c r="X651" s="58">
        <f t="shared" si="202"/>
        <v>0</v>
      </c>
      <c r="Y651" s="99" t="e">
        <f t="shared" si="173"/>
        <v>#DIV/0!</v>
      </c>
      <c r="Z651" s="99" t="e">
        <f t="shared" si="174"/>
        <v>#DIV/0!</v>
      </c>
      <c r="AA651" s="2"/>
      <c r="AB651" s="109" t="str">
        <f t="shared" si="203"/>
        <v xml:space="preserve"> </v>
      </c>
    </row>
    <row r="652" spans="1:28" s="10" customFormat="1" ht="23.25" customHeight="1">
      <c r="A652" s="95"/>
      <c r="B652" s="100"/>
      <c r="C652" s="2"/>
      <c r="D652" s="100"/>
      <c r="E652" s="102"/>
      <c r="F652" s="102"/>
      <c r="G652" s="100"/>
      <c r="H652" s="100"/>
      <c r="I652" s="113"/>
      <c r="J652" s="114"/>
      <c r="K652" s="96">
        <v>1</v>
      </c>
      <c r="L652" s="96">
        <v>1</v>
      </c>
      <c r="M652" s="110">
        <f t="shared" si="194"/>
        <v>0</v>
      </c>
      <c r="N652" s="58">
        <f t="shared" si="195"/>
        <v>0</v>
      </c>
      <c r="O652" s="58">
        <f t="shared" si="196"/>
        <v>0</v>
      </c>
      <c r="P652" s="58">
        <f t="shared" si="197"/>
        <v>0</v>
      </c>
      <c r="Q652" s="58" t="str">
        <f>IF(C652=1,$D$858*K652*L652,IF(C652=2,$D$859*K652*L652,IF(C652=3,$D$860*K652*L652,IF(C652=4,0,IF(C652=5,$D$862*K652*L652,IF(C652=6,$D$863*K652*L652,IF(C652=7,$D$864*K652*L652,"Incorrect Code")))))))</f>
        <v>Incorrect Code</v>
      </c>
      <c r="R652" s="58">
        <f t="shared" si="198"/>
        <v>0</v>
      </c>
      <c r="S652" s="97">
        <f t="shared" si="199"/>
        <v>0</v>
      </c>
      <c r="T652" s="97">
        <v>0</v>
      </c>
      <c r="U652" s="98">
        <f t="shared" si="200"/>
        <v>0</v>
      </c>
      <c r="V652" s="97">
        <f t="shared" si="207"/>
        <v>0</v>
      </c>
      <c r="W652" s="58">
        <f t="shared" si="206"/>
        <v>0</v>
      </c>
      <c r="X652" s="58">
        <f t="shared" si="202"/>
        <v>0</v>
      </c>
      <c r="Y652" s="99" t="e">
        <f t="shared" si="173"/>
        <v>#DIV/0!</v>
      </c>
      <c r="Z652" s="99" t="e">
        <f t="shared" si="174"/>
        <v>#DIV/0!</v>
      </c>
      <c r="AA652" s="2"/>
      <c r="AB652" s="109" t="str">
        <f t="shared" si="203"/>
        <v xml:space="preserve"> </v>
      </c>
    </row>
    <row r="653" spans="1:28" s="10" customFormat="1" ht="23.45" customHeight="1">
      <c r="A653" s="95"/>
      <c r="B653" s="100"/>
      <c r="C653" s="112"/>
      <c r="D653" s="100"/>
      <c r="E653" s="102"/>
      <c r="F653" s="102"/>
      <c r="G653" s="100"/>
      <c r="H653" s="100"/>
      <c r="I653" s="113"/>
      <c r="J653" s="114"/>
      <c r="K653" s="96">
        <v>1</v>
      </c>
      <c r="L653" s="96">
        <v>1</v>
      </c>
      <c r="M653" s="110">
        <f t="shared" si="194"/>
        <v>0</v>
      </c>
      <c r="N653" s="58">
        <f t="shared" si="195"/>
        <v>0</v>
      </c>
      <c r="O653" s="58">
        <f t="shared" si="196"/>
        <v>0</v>
      </c>
      <c r="P653" s="58">
        <f t="shared" si="197"/>
        <v>0</v>
      </c>
      <c r="Q653" s="58" t="str">
        <f>IF(C653=1,$D$858*K653*L653,IF(C653=2,$D$859*K653*L653,IF(C653=3,$D$860*K653*L653,IF(C653=4,0,IF(C653=5,$D$862*K653*L653,IF(C653=6,$D$863*K653*L653,IF(C653=7,$D$864*K653*L653,"Incorrect Code")))))))</f>
        <v>Incorrect Code</v>
      </c>
      <c r="R653" s="58">
        <f t="shared" si="198"/>
        <v>0</v>
      </c>
      <c r="S653" s="97">
        <f t="shared" si="199"/>
        <v>0</v>
      </c>
      <c r="T653" s="97">
        <v>0</v>
      </c>
      <c r="U653" s="98">
        <f t="shared" si="200"/>
        <v>0</v>
      </c>
      <c r="V653" s="97">
        <f t="shared" si="207"/>
        <v>0</v>
      </c>
      <c r="W653" s="58">
        <f t="shared" si="206"/>
        <v>0</v>
      </c>
      <c r="X653" s="58">
        <f t="shared" si="202"/>
        <v>0</v>
      </c>
      <c r="Y653" s="99" t="e">
        <f t="shared" si="173"/>
        <v>#DIV/0!</v>
      </c>
      <c r="Z653" s="99" t="e">
        <f t="shared" si="174"/>
        <v>#DIV/0!</v>
      </c>
      <c r="AA653" s="2"/>
      <c r="AB653" s="109" t="str">
        <f t="shared" si="203"/>
        <v xml:space="preserve"> </v>
      </c>
    </row>
    <row r="654" spans="1:28" s="10" customFormat="1" ht="23.25" customHeight="1">
      <c r="A654" s="95"/>
      <c r="B654" s="100"/>
      <c r="C654" s="2"/>
      <c r="D654" s="100"/>
      <c r="E654" s="102"/>
      <c r="F654" s="102"/>
      <c r="G654" s="100"/>
      <c r="H654" s="100"/>
      <c r="I654" s="113"/>
      <c r="J654" s="114"/>
      <c r="K654" s="96">
        <v>1</v>
      </c>
      <c r="L654" s="96">
        <v>1</v>
      </c>
      <c r="M654" s="110">
        <f t="shared" si="194"/>
        <v>0</v>
      </c>
      <c r="N654" s="58">
        <f t="shared" si="195"/>
        <v>0</v>
      </c>
      <c r="O654" s="58">
        <f t="shared" si="196"/>
        <v>0</v>
      </c>
      <c r="P654" s="58">
        <f t="shared" si="197"/>
        <v>0</v>
      </c>
      <c r="Q654" s="58" t="str">
        <f>IF(C654=1,$D$858*K654*L654,IF(C654=2,$D$859*K654*L654,IF(C654=3,$D$860*K654*L654,IF(C654=4,0,IF(C654=5,$D$862*K654*L654,IF(C654=6,$D$863*K654*L654,IF(C654=7,$D$864*K654*L654,"Incorrect Code")))))))</f>
        <v>Incorrect Code</v>
      </c>
      <c r="R654" s="58">
        <f t="shared" si="198"/>
        <v>0</v>
      </c>
      <c r="S654" s="97">
        <f t="shared" si="199"/>
        <v>0</v>
      </c>
      <c r="T654" s="97">
        <v>0</v>
      </c>
      <c r="U654" s="98">
        <f t="shared" si="200"/>
        <v>0</v>
      </c>
      <c r="V654" s="97">
        <f t="shared" si="207"/>
        <v>0</v>
      </c>
      <c r="W654" s="58">
        <f t="shared" si="206"/>
        <v>0</v>
      </c>
      <c r="X654" s="58">
        <f t="shared" si="202"/>
        <v>0</v>
      </c>
      <c r="Y654" s="99" t="e">
        <f t="shared" si="173"/>
        <v>#DIV/0!</v>
      </c>
      <c r="Z654" s="99" t="e">
        <f t="shared" si="174"/>
        <v>#DIV/0!</v>
      </c>
      <c r="AA654" s="2"/>
      <c r="AB654" s="109" t="str">
        <f t="shared" si="203"/>
        <v xml:space="preserve"> </v>
      </c>
    </row>
    <row r="655" spans="1:28" s="10" customFormat="1" ht="23.45" customHeight="1">
      <c r="A655" s="95"/>
      <c r="B655" s="100"/>
      <c r="C655" s="2"/>
      <c r="D655" s="100"/>
      <c r="E655" s="102"/>
      <c r="F655" s="102"/>
      <c r="G655" s="100"/>
      <c r="H655" s="100"/>
      <c r="I655" s="113"/>
      <c r="J655" s="114"/>
      <c r="K655" s="96">
        <v>1</v>
      </c>
      <c r="L655" s="96">
        <v>1</v>
      </c>
      <c r="M655" s="110">
        <f t="shared" si="194"/>
        <v>0</v>
      </c>
      <c r="N655" s="58">
        <f t="shared" si="195"/>
        <v>0</v>
      </c>
      <c r="O655" s="58">
        <f t="shared" si="196"/>
        <v>0</v>
      </c>
      <c r="P655" s="58">
        <f t="shared" si="197"/>
        <v>0</v>
      </c>
      <c r="Q655" s="58" t="str">
        <f>IF(C655=1,$D$858*K655*L655,IF(C655=2,$D$859*K655*L655,IF(C655=3,$D$860*K655*L655,IF(C655=4,0,IF(C655=5,$D$862*K655*L655,IF(C655=6,$D$863*K655*L655,IF(C655=7,$D$864*K655*L655,"Incorrect Code")))))))</f>
        <v>Incorrect Code</v>
      </c>
      <c r="R655" s="58">
        <f t="shared" si="198"/>
        <v>0</v>
      </c>
      <c r="S655" s="97">
        <f t="shared" si="199"/>
        <v>0</v>
      </c>
      <c r="T655" s="97">
        <v>0</v>
      </c>
      <c r="U655" s="98">
        <f t="shared" si="200"/>
        <v>0</v>
      </c>
      <c r="V655" s="97">
        <f t="shared" si="207"/>
        <v>0</v>
      </c>
      <c r="W655" s="58">
        <f t="shared" si="206"/>
        <v>0</v>
      </c>
      <c r="X655" s="58">
        <f t="shared" si="202"/>
        <v>0</v>
      </c>
      <c r="Y655" s="99" t="e">
        <f t="shared" si="173"/>
        <v>#DIV/0!</v>
      </c>
      <c r="Z655" s="99" t="e">
        <f t="shared" si="174"/>
        <v>#DIV/0!</v>
      </c>
      <c r="AA655" s="2"/>
      <c r="AB655" s="109" t="str">
        <f t="shared" si="203"/>
        <v xml:space="preserve"> </v>
      </c>
    </row>
    <row r="656" spans="1:28" s="10" customFormat="1" ht="23.25" customHeight="1">
      <c r="A656" s="95"/>
      <c r="B656" s="100"/>
      <c r="C656" s="112"/>
      <c r="D656" s="100"/>
      <c r="E656" s="102"/>
      <c r="F656" s="102"/>
      <c r="G656" s="100"/>
      <c r="H656" s="100"/>
      <c r="I656" s="113"/>
      <c r="J656" s="114"/>
      <c r="K656" s="96">
        <v>1</v>
      </c>
      <c r="L656" s="96">
        <v>1</v>
      </c>
      <c r="M656" s="110">
        <f t="shared" si="194"/>
        <v>0</v>
      </c>
      <c r="N656" s="58">
        <f t="shared" si="195"/>
        <v>0</v>
      </c>
      <c r="O656" s="58">
        <f t="shared" si="196"/>
        <v>0</v>
      </c>
      <c r="P656" s="58">
        <f t="shared" si="197"/>
        <v>0</v>
      </c>
      <c r="Q656" s="58" t="str">
        <f>IF(C656=1,$D$858*K656*L656,IF(C656=2,$D$859*K656*L656,IF(C656=3,$D$860*K656*L656,IF(C656=4,0,IF(C656=5,$D$862*K656*L656,IF(C656=6,$D$863*K656*L656,IF(C656=7,$D$864*K656*L656,"Incorrect Code")))))))</f>
        <v>Incorrect Code</v>
      </c>
      <c r="R656" s="58">
        <f t="shared" si="198"/>
        <v>0</v>
      </c>
      <c r="S656" s="97">
        <f t="shared" si="199"/>
        <v>0</v>
      </c>
      <c r="T656" s="97">
        <v>0</v>
      </c>
      <c r="U656" s="98">
        <f t="shared" si="200"/>
        <v>0</v>
      </c>
      <c r="V656" s="97">
        <f t="shared" si="207"/>
        <v>0</v>
      </c>
      <c r="W656" s="58">
        <f t="shared" si="206"/>
        <v>0</v>
      </c>
      <c r="X656" s="58">
        <f t="shared" si="202"/>
        <v>0</v>
      </c>
      <c r="Y656" s="99" t="e">
        <f t="shared" si="173"/>
        <v>#DIV/0!</v>
      </c>
      <c r="Z656" s="99" t="e">
        <f t="shared" si="174"/>
        <v>#DIV/0!</v>
      </c>
      <c r="AA656" s="2"/>
      <c r="AB656" s="109" t="str">
        <f t="shared" si="203"/>
        <v xml:space="preserve"> </v>
      </c>
    </row>
    <row r="657" spans="1:28" s="10" customFormat="1" ht="23.45" customHeight="1">
      <c r="A657" s="95"/>
      <c r="B657" s="100"/>
      <c r="C657" s="2"/>
      <c r="D657" s="100"/>
      <c r="E657" s="102"/>
      <c r="F657" s="102"/>
      <c r="G657" s="100"/>
      <c r="H657" s="100"/>
      <c r="I657" s="113"/>
      <c r="J657" s="114"/>
      <c r="K657" s="96">
        <v>1</v>
      </c>
      <c r="L657" s="96">
        <v>1</v>
      </c>
      <c r="M657" s="110">
        <f t="shared" si="194"/>
        <v>0</v>
      </c>
      <c r="N657" s="58">
        <f t="shared" si="195"/>
        <v>0</v>
      </c>
      <c r="O657" s="58">
        <f t="shared" si="196"/>
        <v>0</v>
      </c>
      <c r="P657" s="58">
        <f t="shared" si="197"/>
        <v>0</v>
      </c>
      <c r="Q657" s="58" t="str">
        <f>IF(C657=1,$D$858*K657*L657,IF(C657=2,$D$859*K657*L657,IF(C657=3,$D$860*K657*L657,IF(C657=4,0,IF(C657=5,$D$862*K657*L657,IF(C657=6,$D$863*K657*L657,IF(C657=7,$D$864*K657*L657,"Incorrect Code")))))))</f>
        <v>Incorrect Code</v>
      </c>
      <c r="R657" s="58">
        <f t="shared" si="198"/>
        <v>0</v>
      </c>
      <c r="S657" s="97">
        <f t="shared" si="199"/>
        <v>0</v>
      </c>
      <c r="T657" s="97">
        <v>0</v>
      </c>
      <c r="U657" s="98">
        <f t="shared" si="200"/>
        <v>0</v>
      </c>
      <c r="V657" s="97"/>
      <c r="W657" s="58">
        <f t="shared" si="206"/>
        <v>0</v>
      </c>
      <c r="X657" s="58">
        <f t="shared" si="202"/>
        <v>0</v>
      </c>
      <c r="Y657" s="99" t="e">
        <f t="shared" si="173"/>
        <v>#DIV/0!</v>
      </c>
      <c r="Z657" s="99" t="e">
        <f t="shared" si="174"/>
        <v>#DIV/0!</v>
      </c>
      <c r="AA657" s="2"/>
      <c r="AB657" s="109" t="str">
        <f t="shared" si="203"/>
        <v xml:space="preserve"> </v>
      </c>
    </row>
    <row r="658" spans="1:28" s="10" customFormat="1" ht="23.25" customHeight="1">
      <c r="A658" s="95"/>
      <c r="B658" s="100"/>
      <c r="C658" s="2"/>
      <c r="D658" s="100"/>
      <c r="E658" s="102"/>
      <c r="F658" s="102"/>
      <c r="G658" s="100"/>
      <c r="H658" s="100"/>
      <c r="I658" s="113"/>
      <c r="J658" s="114"/>
      <c r="K658" s="96">
        <v>1</v>
      </c>
      <c r="L658" s="96">
        <v>1</v>
      </c>
      <c r="M658" s="110">
        <f t="shared" si="194"/>
        <v>0</v>
      </c>
      <c r="N658" s="58">
        <f t="shared" si="195"/>
        <v>0</v>
      </c>
      <c r="O658" s="58">
        <f t="shared" si="196"/>
        <v>0</v>
      </c>
      <c r="P658" s="58">
        <f t="shared" si="197"/>
        <v>0</v>
      </c>
      <c r="Q658" s="58" t="str">
        <f>IF(C658=1,$D$858*K658*L658,IF(C658=2,$D$859*K658*L658,IF(C658=3,$D$860*K658*L658,IF(C658=4,0,IF(C658=5,$D$862*K658*L658,IF(C658=6,$D$863*K658*L658,IF(C658=7,$D$864*K658*L658,"Incorrect Code")))))))</f>
        <v>Incorrect Code</v>
      </c>
      <c r="R658" s="58">
        <f t="shared" si="198"/>
        <v>0</v>
      </c>
      <c r="S658" s="97">
        <f t="shared" si="199"/>
        <v>0</v>
      </c>
      <c r="T658" s="97">
        <v>0</v>
      </c>
      <c r="U658" s="98">
        <f t="shared" si="200"/>
        <v>0</v>
      </c>
      <c r="V658" s="97">
        <f>0.15*M658</f>
        <v>0</v>
      </c>
      <c r="W658" s="58">
        <f t="shared" si="206"/>
        <v>0</v>
      </c>
      <c r="X658" s="58">
        <f t="shared" si="202"/>
        <v>0</v>
      </c>
      <c r="Y658" s="99" t="e">
        <f t="shared" si="173"/>
        <v>#DIV/0!</v>
      </c>
      <c r="Z658" s="99" t="e">
        <f t="shared" si="174"/>
        <v>#DIV/0!</v>
      </c>
      <c r="AA658" s="2"/>
      <c r="AB658" s="109" t="str">
        <f t="shared" si="203"/>
        <v xml:space="preserve"> </v>
      </c>
    </row>
    <row r="659" spans="1:28" s="10" customFormat="1" ht="23.45" customHeight="1">
      <c r="A659" s="95"/>
      <c r="B659" s="100"/>
      <c r="C659" s="112"/>
      <c r="D659" s="100"/>
      <c r="E659" s="102"/>
      <c r="F659" s="102"/>
      <c r="G659" s="100"/>
      <c r="H659" s="100"/>
      <c r="I659" s="113"/>
      <c r="J659" s="114"/>
      <c r="K659" s="96">
        <v>1</v>
      </c>
      <c r="L659" s="96">
        <v>1</v>
      </c>
      <c r="M659" s="110">
        <f t="shared" si="194"/>
        <v>0</v>
      </c>
      <c r="N659" s="58">
        <f t="shared" si="195"/>
        <v>0</v>
      </c>
      <c r="O659" s="58">
        <f t="shared" si="196"/>
        <v>0</v>
      </c>
      <c r="P659" s="58">
        <f t="shared" si="197"/>
        <v>0</v>
      </c>
      <c r="Q659" s="58" t="str">
        <f>IF(C659=1,$D$858*K659*L659,IF(C659=2,$D$859*K659*L659,IF(C659=3,$D$860*K659*L659,IF(C659=4,0,IF(C659=5,$D$862*K659*L659,IF(C659=6,$D$863*K659*L659,IF(C659=7,$D$864*K659*L659,"Incorrect Code")))))))</f>
        <v>Incorrect Code</v>
      </c>
      <c r="R659" s="58">
        <f t="shared" si="198"/>
        <v>0</v>
      </c>
      <c r="S659" s="97">
        <f t="shared" si="199"/>
        <v>0</v>
      </c>
      <c r="T659" s="97">
        <v>0</v>
      </c>
      <c r="U659" s="98">
        <f t="shared" si="200"/>
        <v>0</v>
      </c>
      <c r="V659" s="97">
        <f>0.15*M659</f>
        <v>0</v>
      </c>
      <c r="W659" s="58">
        <f t="shared" si="206"/>
        <v>0</v>
      </c>
      <c r="X659" s="58">
        <f t="shared" si="202"/>
        <v>0</v>
      </c>
      <c r="Y659" s="99" t="e">
        <f t="shared" si="173"/>
        <v>#DIV/0!</v>
      </c>
      <c r="Z659" s="99" t="e">
        <f t="shared" si="174"/>
        <v>#DIV/0!</v>
      </c>
      <c r="AA659" s="2"/>
      <c r="AB659" s="109" t="str">
        <f t="shared" si="203"/>
        <v xml:space="preserve"> </v>
      </c>
    </row>
    <row r="660" spans="1:28" s="10" customFormat="1" ht="23.45" customHeight="1">
      <c r="A660" s="95"/>
      <c r="B660" s="100"/>
      <c r="C660" s="112"/>
      <c r="D660" s="100"/>
      <c r="E660" s="102"/>
      <c r="F660" s="102"/>
      <c r="G660" s="100"/>
      <c r="H660" s="100"/>
      <c r="I660" s="113"/>
      <c r="J660" s="114"/>
      <c r="K660" s="96">
        <v>1</v>
      </c>
      <c r="L660" s="96">
        <v>1</v>
      </c>
      <c r="M660" s="110">
        <f t="shared" si="194"/>
        <v>0</v>
      </c>
      <c r="N660" s="58">
        <f t="shared" si="195"/>
        <v>0</v>
      </c>
      <c r="O660" s="58">
        <f t="shared" si="196"/>
        <v>0</v>
      </c>
      <c r="P660" s="58">
        <f t="shared" si="197"/>
        <v>0</v>
      </c>
      <c r="Q660" s="58" t="str">
        <f>IF(C660=1,$D$858*K660*L660,IF(C660=2,$D$859*K660*L660,IF(C660=3,$D$860*K660*L660,IF(C660=4,0,IF(C660=5,$D$862*K660*L660,IF(C660=6,$D$863*K660*L660,IF(C660=7,$D$864*K660*L660,"Incorrect Code")))))))</f>
        <v>Incorrect Code</v>
      </c>
      <c r="R660" s="58">
        <f t="shared" si="198"/>
        <v>0</v>
      </c>
      <c r="S660" s="97">
        <f t="shared" si="199"/>
        <v>0</v>
      </c>
      <c r="T660" s="97">
        <v>0</v>
      </c>
      <c r="U660" s="98">
        <f t="shared" si="200"/>
        <v>0</v>
      </c>
      <c r="V660" s="97"/>
      <c r="W660" s="58">
        <f t="shared" si="206"/>
        <v>0</v>
      </c>
      <c r="X660" s="58">
        <f t="shared" si="202"/>
        <v>0</v>
      </c>
      <c r="Y660" s="99" t="e">
        <f t="shared" si="173"/>
        <v>#DIV/0!</v>
      </c>
      <c r="Z660" s="99" t="e">
        <f t="shared" si="174"/>
        <v>#DIV/0!</v>
      </c>
      <c r="AA660" s="2"/>
      <c r="AB660" s="109" t="str">
        <f t="shared" si="203"/>
        <v xml:space="preserve"> </v>
      </c>
    </row>
    <row r="661" spans="1:28" s="10" customFormat="1" ht="23.25" customHeight="1">
      <c r="A661" s="95"/>
      <c r="B661" s="100"/>
      <c r="C661" s="2"/>
      <c r="D661" s="100"/>
      <c r="E661" s="102"/>
      <c r="F661" s="102"/>
      <c r="G661" s="100"/>
      <c r="H661" s="100"/>
      <c r="I661" s="113"/>
      <c r="J661" s="114"/>
      <c r="K661" s="96">
        <v>1</v>
      </c>
      <c r="L661" s="96">
        <v>1</v>
      </c>
      <c r="M661" s="110">
        <f t="shared" si="194"/>
        <v>0</v>
      </c>
      <c r="N661" s="58">
        <f t="shared" si="195"/>
        <v>0</v>
      </c>
      <c r="O661" s="58">
        <f t="shared" si="196"/>
        <v>0</v>
      </c>
      <c r="P661" s="58">
        <f t="shared" si="197"/>
        <v>0</v>
      </c>
      <c r="Q661" s="58" t="str">
        <f>IF(C661=1,$D$858*K661*L661,IF(C661=2,$D$859*K661*L661,IF(C661=3,$D$860*K661*L661,IF(C661=4,0,IF(C661=5,$D$862*K661*L661,IF(C661=6,$D$863*K661*L661,IF(C661=7,$D$864*K661*L661,"Incorrect Code")))))))</f>
        <v>Incorrect Code</v>
      </c>
      <c r="R661" s="58">
        <f t="shared" si="198"/>
        <v>0</v>
      </c>
      <c r="S661" s="97">
        <f t="shared" si="199"/>
        <v>0</v>
      </c>
      <c r="T661" s="97">
        <v>0</v>
      </c>
      <c r="U661" s="98">
        <f t="shared" si="200"/>
        <v>0</v>
      </c>
      <c r="V661" s="97"/>
      <c r="W661" s="58">
        <f t="shared" si="206"/>
        <v>0</v>
      </c>
      <c r="X661" s="58">
        <f t="shared" si="202"/>
        <v>0</v>
      </c>
      <c r="Y661" s="99" t="e">
        <f t="shared" si="173"/>
        <v>#DIV/0!</v>
      </c>
      <c r="Z661" s="99" t="e">
        <f t="shared" si="174"/>
        <v>#DIV/0!</v>
      </c>
      <c r="AA661" s="2"/>
      <c r="AB661" s="109" t="str">
        <f t="shared" si="203"/>
        <v xml:space="preserve"> </v>
      </c>
    </row>
    <row r="662" spans="1:28" s="10" customFormat="1" ht="23.45" customHeight="1">
      <c r="A662" s="95"/>
      <c r="B662" s="100"/>
      <c r="C662" s="2"/>
      <c r="D662" s="100"/>
      <c r="E662" s="102"/>
      <c r="F662" s="102"/>
      <c r="G662" s="100"/>
      <c r="H662" s="100"/>
      <c r="I662" s="113"/>
      <c r="J662" s="114"/>
      <c r="K662" s="96">
        <v>1</v>
      </c>
      <c r="L662" s="96">
        <v>1</v>
      </c>
      <c r="M662" s="110">
        <f t="shared" si="194"/>
        <v>0</v>
      </c>
      <c r="N662" s="58">
        <f t="shared" si="195"/>
        <v>0</v>
      </c>
      <c r="O662" s="58">
        <f t="shared" si="196"/>
        <v>0</v>
      </c>
      <c r="P662" s="58">
        <f t="shared" si="197"/>
        <v>0</v>
      </c>
      <c r="Q662" s="58" t="str">
        <f>IF(C662=1,$D$858*K662*L662,IF(C662=2,$D$859*K662*L662,IF(C662=3,$D$860*K662*L662,IF(C662=4,0,IF(C662=5,$D$862*K662*L662,IF(C662=6,$D$863*K662*L662,IF(C662=7,$D$864*K662*L662,"Incorrect Code")))))))</f>
        <v>Incorrect Code</v>
      </c>
      <c r="R662" s="58">
        <f t="shared" si="198"/>
        <v>0</v>
      </c>
      <c r="S662" s="97">
        <f t="shared" si="199"/>
        <v>0</v>
      </c>
      <c r="T662" s="97">
        <v>0</v>
      </c>
      <c r="U662" s="98">
        <f t="shared" si="200"/>
        <v>0</v>
      </c>
      <c r="V662" s="97">
        <f>0.15*M662</f>
        <v>0</v>
      </c>
      <c r="W662" s="58">
        <f t="shared" si="206"/>
        <v>0</v>
      </c>
      <c r="X662" s="58">
        <f t="shared" si="202"/>
        <v>0</v>
      </c>
      <c r="Y662" s="99" t="e">
        <f t="shared" si="173"/>
        <v>#DIV/0!</v>
      </c>
      <c r="Z662" s="99" t="e">
        <f t="shared" si="174"/>
        <v>#DIV/0!</v>
      </c>
      <c r="AA662" s="2"/>
      <c r="AB662" s="109" t="str">
        <f t="shared" si="203"/>
        <v xml:space="preserve"> </v>
      </c>
    </row>
    <row r="663" spans="1:28" s="10" customFormat="1" ht="23.25" customHeight="1">
      <c r="A663" s="95"/>
      <c r="B663" s="100"/>
      <c r="C663" s="112"/>
      <c r="D663" s="100"/>
      <c r="E663" s="102"/>
      <c r="F663" s="102"/>
      <c r="G663" s="100"/>
      <c r="H663" s="100"/>
      <c r="I663" s="113"/>
      <c r="J663" s="114"/>
      <c r="K663" s="96">
        <v>1</v>
      </c>
      <c r="L663" s="96">
        <v>1</v>
      </c>
      <c r="M663" s="110">
        <f t="shared" si="194"/>
        <v>0</v>
      </c>
      <c r="N663" s="58">
        <f t="shared" si="195"/>
        <v>0</v>
      </c>
      <c r="O663" s="58">
        <f t="shared" si="196"/>
        <v>0</v>
      </c>
      <c r="P663" s="58">
        <f t="shared" si="197"/>
        <v>0</v>
      </c>
      <c r="Q663" s="58" t="str">
        <f>IF(C663=1,$D$858*K663*L663,IF(C663=2,$D$859*K663*L663,IF(C663=3,$D$860*K663*L663,IF(C663=4,0,IF(C663=5,$D$862*K663*L663,IF(C663=6,$D$863*K663*L663,IF(C663=7,$D$864*K663*L663,"Incorrect Code")))))))</f>
        <v>Incorrect Code</v>
      </c>
      <c r="R663" s="58">
        <f t="shared" si="198"/>
        <v>0</v>
      </c>
      <c r="S663" s="97">
        <f t="shared" si="199"/>
        <v>0</v>
      </c>
      <c r="T663" s="97">
        <v>0</v>
      </c>
      <c r="U663" s="98">
        <f t="shared" si="200"/>
        <v>0</v>
      </c>
      <c r="V663" s="97"/>
      <c r="W663" s="58">
        <f t="shared" si="206"/>
        <v>0</v>
      </c>
      <c r="X663" s="58">
        <f t="shared" si="202"/>
        <v>0</v>
      </c>
      <c r="Y663" s="99" t="e">
        <f t="shared" si="173"/>
        <v>#DIV/0!</v>
      </c>
      <c r="Z663" s="99" t="e">
        <f t="shared" si="174"/>
        <v>#DIV/0!</v>
      </c>
      <c r="AA663" s="2"/>
      <c r="AB663" s="109" t="str">
        <f t="shared" si="203"/>
        <v xml:space="preserve"> </v>
      </c>
    </row>
    <row r="664" spans="1:28" s="10" customFormat="1" ht="23.45" customHeight="1">
      <c r="A664" s="95"/>
      <c r="B664" s="100"/>
      <c r="C664" s="2"/>
      <c r="D664" s="100"/>
      <c r="E664" s="102"/>
      <c r="F664" s="102"/>
      <c r="G664" s="100"/>
      <c r="H664" s="100"/>
      <c r="I664" s="113"/>
      <c r="J664" s="114"/>
      <c r="K664" s="96">
        <v>1</v>
      </c>
      <c r="L664" s="96">
        <v>1</v>
      </c>
      <c r="M664" s="110">
        <f t="shared" si="194"/>
        <v>0</v>
      </c>
      <c r="N664" s="58">
        <f t="shared" si="195"/>
        <v>0</v>
      </c>
      <c r="O664" s="58">
        <f t="shared" si="196"/>
        <v>0</v>
      </c>
      <c r="P664" s="58">
        <f t="shared" si="197"/>
        <v>0</v>
      </c>
      <c r="Q664" s="58" t="str">
        <f>IF(C664=1,$D$858*K664*L664,IF(C664=2,$D$859*K664*L664,IF(C664=3,$D$860*K664*L664,IF(C664=4,0,IF(C664=5,$D$862*K664*L664,IF(C664=6,$D$863*K664*L664,IF(C664=7,$D$864*K664*L664,"Incorrect Code")))))))</f>
        <v>Incorrect Code</v>
      </c>
      <c r="R664" s="58">
        <f t="shared" si="198"/>
        <v>0</v>
      </c>
      <c r="S664" s="97">
        <f t="shared" si="199"/>
        <v>0</v>
      </c>
      <c r="T664" s="97">
        <v>0</v>
      </c>
      <c r="U664" s="98">
        <f t="shared" si="200"/>
        <v>0</v>
      </c>
      <c r="V664" s="97"/>
      <c r="W664" s="58">
        <f t="shared" si="206"/>
        <v>0</v>
      </c>
      <c r="X664" s="58">
        <f t="shared" si="202"/>
        <v>0</v>
      </c>
      <c r="Y664" s="99" t="e">
        <f t="shared" si="173"/>
        <v>#DIV/0!</v>
      </c>
      <c r="Z664" s="99" t="e">
        <f t="shared" si="174"/>
        <v>#DIV/0!</v>
      </c>
      <c r="AA664" s="2"/>
      <c r="AB664" s="109" t="str">
        <f t="shared" si="203"/>
        <v xml:space="preserve"> </v>
      </c>
    </row>
    <row r="665" spans="1:28" s="10" customFormat="1" ht="23.25" customHeight="1">
      <c r="A665" s="95"/>
      <c r="B665" s="100"/>
      <c r="C665" s="2"/>
      <c r="D665" s="100"/>
      <c r="E665" s="102"/>
      <c r="F665" s="102"/>
      <c r="G665" s="100"/>
      <c r="H665" s="100"/>
      <c r="I665" s="112"/>
      <c r="J665" s="114"/>
      <c r="K665" s="96">
        <v>1</v>
      </c>
      <c r="L665" s="96">
        <v>1</v>
      </c>
      <c r="M665" s="110">
        <f t="shared" si="194"/>
        <v>0</v>
      </c>
      <c r="N665" s="58">
        <f t="shared" si="195"/>
        <v>0</v>
      </c>
      <c r="O665" s="58">
        <f t="shared" si="196"/>
        <v>0</v>
      </c>
      <c r="P665" s="58">
        <f t="shared" si="197"/>
        <v>0</v>
      </c>
      <c r="Q665" s="58" t="str">
        <f>IF(C665=1,$D$858*K665*L665,IF(C665=2,$D$859*K665*L665,IF(C665=3,$D$860*K665*L665,IF(C665=4,0,IF(C665=5,$D$862*K665*L665,IF(C665=6,$D$863*K665*L665,IF(C665=7,$D$864*K665*L665,"Incorrect Code")))))))</f>
        <v>Incorrect Code</v>
      </c>
      <c r="R665" s="58">
        <f t="shared" si="198"/>
        <v>0</v>
      </c>
      <c r="S665" s="97">
        <f t="shared" si="199"/>
        <v>0</v>
      </c>
      <c r="T665" s="97">
        <v>0</v>
      </c>
      <c r="U665" s="98">
        <f t="shared" si="200"/>
        <v>0</v>
      </c>
      <c r="V665" s="97">
        <f>0.15*M665</f>
        <v>0</v>
      </c>
      <c r="W665" s="58">
        <f t="shared" si="206"/>
        <v>0</v>
      </c>
      <c r="X665" s="58">
        <f t="shared" si="202"/>
        <v>0</v>
      </c>
      <c r="Y665" s="99" t="e">
        <f t="shared" si="173"/>
        <v>#DIV/0!</v>
      </c>
      <c r="Z665" s="99" t="e">
        <f t="shared" si="174"/>
        <v>#DIV/0!</v>
      </c>
      <c r="AA665" s="2"/>
      <c r="AB665" s="109" t="str">
        <f t="shared" si="203"/>
        <v xml:space="preserve"> </v>
      </c>
    </row>
    <row r="666" spans="1:28" s="10" customFormat="1" ht="23.45" customHeight="1">
      <c r="A666" s="95"/>
      <c r="B666" s="100"/>
      <c r="C666" s="112"/>
      <c r="D666" s="100"/>
      <c r="E666" s="102"/>
      <c r="F666" s="102"/>
      <c r="G666" s="100"/>
      <c r="H666" s="100"/>
      <c r="I666" s="112"/>
      <c r="J666" s="114"/>
      <c r="K666" s="96">
        <v>1</v>
      </c>
      <c r="L666" s="96">
        <v>1</v>
      </c>
      <c r="M666" s="110">
        <f t="shared" si="194"/>
        <v>0</v>
      </c>
      <c r="N666" s="58">
        <f t="shared" si="195"/>
        <v>0</v>
      </c>
      <c r="O666" s="58">
        <f t="shared" si="196"/>
        <v>0</v>
      </c>
      <c r="P666" s="58">
        <f t="shared" si="197"/>
        <v>0</v>
      </c>
      <c r="Q666" s="58" t="str">
        <f>IF(C666=1,$D$858*K666*L666,IF(C666=2,$D$859*K666*L666,IF(C666=3,$D$860*K666*L666,IF(C666=4,0,IF(C666=5,$D$862*K666*L666,IF(C666=6,$D$863*K666*L666,IF(C666=7,$D$864*K666*L666,"Incorrect Code")))))))</f>
        <v>Incorrect Code</v>
      </c>
      <c r="R666" s="58">
        <f t="shared" si="198"/>
        <v>0</v>
      </c>
      <c r="S666" s="97">
        <f t="shared" si="199"/>
        <v>0</v>
      </c>
      <c r="T666" s="97">
        <v>0</v>
      </c>
      <c r="U666" s="98">
        <f t="shared" si="200"/>
        <v>0</v>
      </c>
      <c r="V666" s="97">
        <f>0.15*M666</f>
        <v>0</v>
      </c>
      <c r="W666" s="58">
        <f t="shared" si="206"/>
        <v>0</v>
      </c>
      <c r="X666" s="58">
        <f t="shared" si="202"/>
        <v>0</v>
      </c>
      <c r="Y666" s="99" t="e">
        <f t="shared" si="173"/>
        <v>#DIV/0!</v>
      </c>
      <c r="Z666" s="99" t="e">
        <f t="shared" si="174"/>
        <v>#DIV/0!</v>
      </c>
      <c r="AA666" s="2"/>
      <c r="AB666" s="109" t="str">
        <f t="shared" si="203"/>
        <v xml:space="preserve"> </v>
      </c>
    </row>
    <row r="667" spans="1:28" s="10" customFormat="1" ht="23.25" customHeight="1">
      <c r="A667" s="95"/>
      <c r="B667" s="100"/>
      <c r="C667" s="2"/>
      <c r="D667" s="100"/>
      <c r="E667" s="102"/>
      <c r="F667" s="102"/>
      <c r="G667" s="100"/>
      <c r="H667" s="100"/>
      <c r="I667" s="112"/>
      <c r="J667" s="114"/>
      <c r="K667" s="96">
        <v>1</v>
      </c>
      <c r="L667" s="96">
        <v>1</v>
      </c>
      <c r="M667" s="110">
        <f t="shared" si="194"/>
        <v>0</v>
      </c>
      <c r="N667" s="58">
        <f t="shared" si="195"/>
        <v>0</v>
      </c>
      <c r="O667" s="58">
        <f t="shared" si="196"/>
        <v>0</v>
      </c>
      <c r="P667" s="58">
        <f t="shared" si="197"/>
        <v>0</v>
      </c>
      <c r="Q667" s="58" t="str">
        <f>IF(C667=1,$D$858*K667*L667,IF(C667=2,$D$859*K667*L667,IF(C667=3,$D$860*K667*L667,IF(C667=4,0,IF(C667=5,$D$862*K667*L667,IF(C667=6,$D$863*K667*L667,IF(C667=7,$D$864*K667*L667,"Incorrect Code")))))))</f>
        <v>Incorrect Code</v>
      </c>
      <c r="R667" s="58">
        <f t="shared" si="198"/>
        <v>0</v>
      </c>
      <c r="S667" s="97">
        <f t="shared" si="199"/>
        <v>0</v>
      </c>
      <c r="T667" s="97">
        <v>0</v>
      </c>
      <c r="U667" s="98">
        <f t="shared" si="200"/>
        <v>0</v>
      </c>
      <c r="V667" s="97">
        <f>0.15*M667</f>
        <v>0</v>
      </c>
      <c r="W667" s="58">
        <f t="shared" si="206"/>
        <v>0</v>
      </c>
      <c r="X667" s="58">
        <f t="shared" si="202"/>
        <v>0</v>
      </c>
      <c r="Y667" s="99" t="e">
        <f t="shared" si="173"/>
        <v>#DIV/0!</v>
      </c>
      <c r="Z667" s="99" t="e">
        <f t="shared" si="174"/>
        <v>#DIV/0!</v>
      </c>
      <c r="AA667" s="2"/>
      <c r="AB667" s="109" t="str">
        <f t="shared" si="203"/>
        <v xml:space="preserve"> </v>
      </c>
    </row>
    <row r="668" spans="1:28" s="10" customFormat="1" ht="23.45" customHeight="1">
      <c r="A668" s="95"/>
      <c r="B668" s="100"/>
      <c r="C668" s="2"/>
      <c r="D668" s="100"/>
      <c r="E668" s="102"/>
      <c r="F668" s="102"/>
      <c r="G668" s="100"/>
      <c r="H668" s="100"/>
      <c r="I668" s="112"/>
      <c r="J668" s="114"/>
      <c r="K668" s="96">
        <v>1</v>
      </c>
      <c r="L668" s="96">
        <v>1</v>
      </c>
      <c r="M668" s="110">
        <f t="shared" si="194"/>
        <v>0</v>
      </c>
      <c r="N668" s="58">
        <f t="shared" si="195"/>
        <v>0</v>
      </c>
      <c r="O668" s="58">
        <f t="shared" si="196"/>
        <v>0</v>
      </c>
      <c r="P668" s="58">
        <f t="shared" si="197"/>
        <v>0</v>
      </c>
      <c r="Q668" s="58" t="str">
        <f>IF(C668=1,$D$858*K668*L668,IF(C668=2,$D$859*K668*L668,IF(C668=3,$D$860*K668*L668,IF(C668=4,0,IF(C668=5,$D$862*K668*L668,IF(C668=6,$D$863*K668*L668,IF(C668=7,$D$864*K668*L668,"Incorrect Code")))))))</f>
        <v>Incorrect Code</v>
      </c>
      <c r="R668" s="58">
        <f t="shared" si="198"/>
        <v>0</v>
      </c>
      <c r="S668" s="97">
        <f t="shared" si="199"/>
        <v>0</v>
      </c>
      <c r="T668" s="97">
        <v>0</v>
      </c>
      <c r="U668" s="98">
        <f t="shared" si="200"/>
        <v>0</v>
      </c>
      <c r="V668" s="97">
        <f>0.15*M668</f>
        <v>0</v>
      </c>
      <c r="W668" s="58">
        <f t="shared" si="206"/>
        <v>0</v>
      </c>
      <c r="X668" s="58">
        <f t="shared" si="202"/>
        <v>0</v>
      </c>
      <c r="Y668" s="99" t="e">
        <f t="shared" si="173"/>
        <v>#DIV/0!</v>
      </c>
      <c r="Z668" s="99" t="e">
        <f t="shared" si="174"/>
        <v>#DIV/0!</v>
      </c>
      <c r="AA668" s="2"/>
      <c r="AB668" s="109" t="str">
        <f t="shared" si="203"/>
        <v xml:space="preserve"> </v>
      </c>
    </row>
    <row r="669" spans="1:28" s="10" customFormat="1" ht="23.25" customHeight="1">
      <c r="A669" s="95"/>
      <c r="B669" s="100"/>
      <c r="C669" s="112"/>
      <c r="D669" s="100"/>
      <c r="E669" s="102"/>
      <c r="F669" s="102"/>
      <c r="G669" s="100"/>
      <c r="H669" s="100"/>
      <c r="I669" s="112"/>
      <c r="J669" s="114"/>
      <c r="K669" s="96">
        <v>1</v>
      </c>
      <c r="L669" s="96">
        <v>1</v>
      </c>
      <c r="M669" s="110">
        <f t="shared" si="194"/>
        <v>0</v>
      </c>
      <c r="N669" s="58">
        <f t="shared" si="195"/>
        <v>0</v>
      </c>
      <c r="O669" s="58">
        <f t="shared" si="196"/>
        <v>0</v>
      </c>
      <c r="P669" s="58">
        <f t="shared" si="197"/>
        <v>0</v>
      </c>
      <c r="Q669" s="58" t="str">
        <f>IF(C669=1,$D$858*K669*L669,IF(C669=2,$D$859*K669*L669,IF(C669=3,$D$860*K669*L669,IF(C669=4,0,IF(C669=5,$D$862*K669*L669,IF(C669=6,$D$863*K669*L669,IF(C669=7,$D$864*K669*L669,"Incorrect Code")))))))</f>
        <v>Incorrect Code</v>
      </c>
      <c r="R669" s="58">
        <f t="shared" si="198"/>
        <v>0</v>
      </c>
      <c r="S669" s="97">
        <f t="shared" si="199"/>
        <v>0</v>
      </c>
      <c r="T669" s="97">
        <v>0</v>
      </c>
      <c r="U669" s="98">
        <f t="shared" si="200"/>
        <v>0</v>
      </c>
      <c r="V669" s="97">
        <f>0.15*M669</f>
        <v>0</v>
      </c>
      <c r="W669" s="58">
        <f t="shared" si="206"/>
        <v>0</v>
      </c>
      <c r="X669" s="58">
        <f t="shared" si="202"/>
        <v>0</v>
      </c>
      <c r="Y669" s="99" t="e">
        <f t="shared" si="173"/>
        <v>#DIV/0!</v>
      </c>
      <c r="Z669" s="99" t="e">
        <f t="shared" si="174"/>
        <v>#DIV/0!</v>
      </c>
      <c r="AA669" s="2"/>
      <c r="AB669" s="109" t="str">
        <f t="shared" si="203"/>
        <v xml:space="preserve"> </v>
      </c>
    </row>
    <row r="670" spans="1:28" s="10" customFormat="1" ht="23.45" customHeight="1">
      <c r="A670" s="95"/>
      <c r="B670" s="100"/>
      <c r="C670" s="2"/>
      <c r="D670" s="100"/>
      <c r="E670" s="102"/>
      <c r="F670" s="102"/>
      <c r="G670" s="100"/>
      <c r="H670" s="100"/>
      <c r="I670" s="112"/>
      <c r="J670" s="114"/>
      <c r="K670" s="96">
        <v>1</v>
      </c>
      <c r="L670" s="96">
        <v>1</v>
      </c>
      <c r="M670" s="110">
        <f t="shared" si="194"/>
        <v>0</v>
      </c>
      <c r="N670" s="58">
        <f t="shared" si="195"/>
        <v>0</v>
      </c>
      <c r="O670" s="58">
        <f t="shared" si="196"/>
        <v>0</v>
      </c>
      <c r="P670" s="58">
        <f t="shared" si="197"/>
        <v>0</v>
      </c>
      <c r="Q670" s="58" t="str">
        <f>IF(C670=1,$D$858*K670*L670,IF(C670=2,$D$859*K670*L670,IF(C670=3,$D$860*K670*L670,IF(C670=4,0,IF(C670=5,$D$862*K670*L670,IF(C670=6,$D$863*K670*L670,IF(C670=7,$D$864*K670*L670,"Incorrect Code")))))))</f>
        <v>Incorrect Code</v>
      </c>
      <c r="R670" s="58">
        <f t="shared" si="198"/>
        <v>0</v>
      </c>
      <c r="S670" s="97">
        <f t="shared" si="199"/>
        <v>0</v>
      </c>
      <c r="T670" s="97">
        <v>0</v>
      </c>
      <c r="U670" s="98">
        <f t="shared" si="200"/>
        <v>0</v>
      </c>
      <c r="V670" s="97"/>
      <c r="W670" s="58">
        <f t="shared" si="206"/>
        <v>0</v>
      </c>
      <c r="X670" s="58">
        <f t="shared" si="202"/>
        <v>0</v>
      </c>
      <c r="Y670" s="99" t="e">
        <f t="shared" si="173"/>
        <v>#DIV/0!</v>
      </c>
      <c r="Z670" s="99" t="e">
        <f t="shared" si="174"/>
        <v>#DIV/0!</v>
      </c>
      <c r="AA670" s="2"/>
      <c r="AB670" s="109" t="str">
        <f t="shared" si="203"/>
        <v xml:space="preserve"> </v>
      </c>
    </row>
    <row r="671" spans="1:28" s="10" customFormat="1" ht="23.25" customHeight="1">
      <c r="A671" s="95"/>
      <c r="B671" s="100"/>
      <c r="C671" s="2"/>
      <c r="D671" s="100"/>
      <c r="E671" s="102"/>
      <c r="F671" s="102"/>
      <c r="G671" s="100"/>
      <c r="H671" s="100"/>
      <c r="I671" s="112"/>
      <c r="J671" s="114"/>
      <c r="K671" s="96">
        <v>1</v>
      </c>
      <c r="L671" s="96">
        <v>1</v>
      </c>
      <c r="M671" s="110">
        <f t="shared" si="194"/>
        <v>0</v>
      </c>
      <c r="N671" s="58">
        <f t="shared" si="195"/>
        <v>0</v>
      </c>
      <c r="O671" s="58">
        <f t="shared" si="196"/>
        <v>0</v>
      </c>
      <c r="P671" s="58">
        <f t="shared" si="197"/>
        <v>0</v>
      </c>
      <c r="Q671" s="58" t="str">
        <f>IF(C671=1,$D$858*K671*L671,IF(C671=2,$D$859*K671*L671,IF(C671=3,$D$860*K671*L671,IF(C671=4,0,IF(C671=5,$D$862*K671*L671,IF(C671=6,$D$863*K671*L671,IF(C671=7,$D$864*K671*L671,"Incorrect Code")))))))</f>
        <v>Incorrect Code</v>
      </c>
      <c r="R671" s="58">
        <f t="shared" si="198"/>
        <v>0</v>
      </c>
      <c r="S671" s="97">
        <f t="shared" si="199"/>
        <v>0</v>
      </c>
      <c r="T671" s="97">
        <v>0</v>
      </c>
      <c r="U671" s="98">
        <f t="shared" si="200"/>
        <v>0</v>
      </c>
      <c r="V671" s="97">
        <f t="shared" ref="V671:V679" si="208">0.15*M671</f>
        <v>0</v>
      </c>
      <c r="W671" s="58">
        <f t="shared" si="206"/>
        <v>0</v>
      </c>
      <c r="X671" s="58">
        <f t="shared" si="202"/>
        <v>0</v>
      </c>
      <c r="Y671" s="99" t="e">
        <f t="shared" si="173"/>
        <v>#DIV/0!</v>
      </c>
      <c r="Z671" s="99" t="e">
        <f t="shared" si="174"/>
        <v>#DIV/0!</v>
      </c>
      <c r="AA671" s="2"/>
      <c r="AB671" s="109" t="str">
        <f t="shared" si="203"/>
        <v xml:space="preserve"> </v>
      </c>
    </row>
    <row r="672" spans="1:28" s="10" customFormat="1" ht="23.45" customHeight="1">
      <c r="A672" s="95"/>
      <c r="B672" s="100"/>
      <c r="C672" s="112"/>
      <c r="D672" s="100"/>
      <c r="E672" s="102"/>
      <c r="F672" s="102"/>
      <c r="G672" s="100"/>
      <c r="H672" s="100"/>
      <c r="I672" s="112"/>
      <c r="J672" s="114"/>
      <c r="K672" s="96">
        <v>1</v>
      </c>
      <c r="L672" s="96">
        <v>1</v>
      </c>
      <c r="M672" s="110">
        <f t="shared" si="194"/>
        <v>0</v>
      </c>
      <c r="N672" s="58">
        <f t="shared" si="195"/>
        <v>0</v>
      </c>
      <c r="O672" s="58">
        <f t="shared" si="196"/>
        <v>0</v>
      </c>
      <c r="P672" s="58">
        <f t="shared" si="197"/>
        <v>0</v>
      </c>
      <c r="Q672" s="58" t="str">
        <f>IF(C672=1,$D$858*K672*L672,IF(C672=2,$D$859*K672*L672,IF(C672=3,$D$860*K672*L672,IF(C672=4,0,IF(C672=5,$D$862*K672*L672,IF(C672=6,$D$863*K672*L672,IF(C672=7,$D$864*K672*L672,"Incorrect Code")))))))</f>
        <v>Incorrect Code</v>
      </c>
      <c r="R672" s="58">
        <f t="shared" si="198"/>
        <v>0</v>
      </c>
      <c r="S672" s="97">
        <f t="shared" si="199"/>
        <v>0</v>
      </c>
      <c r="T672" s="97">
        <v>0</v>
      </c>
      <c r="U672" s="98">
        <f t="shared" si="200"/>
        <v>0</v>
      </c>
      <c r="V672" s="97">
        <f t="shared" si="208"/>
        <v>0</v>
      </c>
      <c r="W672" s="58">
        <f t="shared" si="206"/>
        <v>0</v>
      </c>
      <c r="X672" s="58">
        <f t="shared" si="202"/>
        <v>0</v>
      </c>
      <c r="Y672" s="99" t="e">
        <f t="shared" si="173"/>
        <v>#DIV/0!</v>
      </c>
      <c r="Z672" s="99" t="e">
        <f t="shared" si="174"/>
        <v>#DIV/0!</v>
      </c>
      <c r="AA672" s="2"/>
      <c r="AB672" s="109" t="str">
        <f t="shared" si="203"/>
        <v xml:space="preserve"> </v>
      </c>
    </row>
    <row r="673" spans="1:28" s="10" customFormat="1" ht="23.25" customHeight="1">
      <c r="A673" s="95"/>
      <c r="B673" s="100"/>
      <c r="C673" s="2"/>
      <c r="D673" s="100"/>
      <c r="E673" s="102"/>
      <c r="F673" s="102"/>
      <c r="G673" s="100"/>
      <c r="H673" s="100"/>
      <c r="I673" s="112"/>
      <c r="J673" s="114"/>
      <c r="K673" s="96">
        <v>1</v>
      </c>
      <c r="L673" s="96">
        <v>1</v>
      </c>
      <c r="M673" s="110">
        <f t="shared" si="194"/>
        <v>0</v>
      </c>
      <c r="N673" s="58">
        <f t="shared" si="195"/>
        <v>0</v>
      </c>
      <c r="O673" s="58">
        <f t="shared" si="196"/>
        <v>0</v>
      </c>
      <c r="P673" s="58">
        <f t="shared" si="197"/>
        <v>0</v>
      </c>
      <c r="Q673" s="58" t="str">
        <f>IF(C673=1,$D$858*K673*L673,IF(C673=2,$D$859*K673*L673,IF(C673=3,$D$860*K673*L673,IF(C673=4,0,IF(C673=5,$D$862*K673*L673,IF(C673=6,$D$863*K673*L673,IF(C673=7,$D$864*K673*L673,"Incorrect Code")))))))</f>
        <v>Incorrect Code</v>
      </c>
      <c r="R673" s="58">
        <f t="shared" si="198"/>
        <v>0</v>
      </c>
      <c r="S673" s="97">
        <f t="shared" si="199"/>
        <v>0</v>
      </c>
      <c r="T673" s="97">
        <v>0</v>
      </c>
      <c r="U673" s="98">
        <f t="shared" si="200"/>
        <v>0</v>
      </c>
      <c r="V673" s="115">
        <f t="shared" si="208"/>
        <v>0</v>
      </c>
      <c r="W673" s="58">
        <f t="shared" si="206"/>
        <v>0</v>
      </c>
      <c r="X673" s="58">
        <f t="shared" si="202"/>
        <v>0</v>
      </c>
      <c r="Y673" s="99" t="e">
        <f t="shared" si="173"/>
        <v>#DIV/0!</v>
      </c>
      <c r="Z673" s="99" t="e">
        <f t="shared" si="174"/>
        <v>#DIV/0!</v>
      </c>
      <c r="AA673" s="2"/>
      <c r="AB673" s="109" t="str">
        <f t="shared" si="203"/>
        <v xml:space="preserve"> </v>
      </c>
    </row>
    <row r="674" spans="1:28" s="10" customFormat="1" ht="23.45" customHeight="1">
      <c r="A674" s="95"/>
      <c r="B674" s="100"/>
      <c r="C674" s="2"/>
      <c r="D674" s="100"/>
      <c r="E674" s="102"/>
      <c r="F674" s="102"/>
      <c r="G674" s="100"/>
      <c r="H674" s="100"/>
      <c r="I674" s="113"/>
      <c r="J674" s="114"/>
      <c r="K674" s="96">
        <v>1</v>
      </c>
      <c r="L674" s="96">
        <v>1</v>
      </c>
      <c r="M674" s="110">
        <f t="shared" si="194"/>
        <v>0</v>
      </c>
      <c r="N674" s="58">
        <f t="shared" si="195"/>
        <v>0</v>
      </c>
      <c r="O674" s="58">
        <f t="shared" si="196"/>
        <v>0</v>
      </c>
      <c r="P674" s="58">
        <f t="shared" si="197"/>
        <v>0</v>
      </c>
      <c r="Q674" s="58" t="str">
        <f>IF(C674=1,$D$858*K674*L674,IF(C674=2,$D$859*K674*L674,IF(C674=3,$D$860*K674*L674,IF(C674=4,0,IF(C674=5,$D$862*K674*L674,IF(C674=6,$D$863*K674*L674,IF(C674=7,$D$864*K674*L674,"Incorrect Code")))))))</f>
        <v>Incorrect Code</v>
      </c>
      <c r="R674" s="58">
        <f t="shared" si="198"/>
        <v>0</v>
      </c>
      <c r="S674" s="97">
        <f t="shared" si="199"/>
        <v>0</v>
      </c>
      <c r="T674" s="97">
        <v>0</v>
      </c>
      <c r="U674" s="98">
        <f t="shared" si="200"/>
        <v>0</v>
      </c>
      <c r="V674" s="97">
        <f t="shared" si="208"/>
        <v>0</v>
      </c>
      <c r="W674" s="58">
        <f t="shared" si="206"/>
        <v>0</v>
      </c>
      <c r="X674" s="58">
        <f t="shared" si="202"/>
        <v>0</v>
      </c>
      <c r="Y674" s="99" t="e">
        <f t="shared" si="173"/>
        <v>#DIV/0!</v>
      </c>
      <c r="Z674" s="99" t="e">
        <f t="shared" si="174"/>
        <v>#DIV/0!</v>
      </c>
      <c r="AA674" s="2"/>
      <c r="AB674" s="109" t="str">
        <f t="shared" si="203"/>
        <v xml:space="preserve"> </v>
      </c>
    </row>
    <row r="675" spans="1:28" s="10" customFormat="1" ht="23.25" customHeight="1">
      <c r="A675" s="95"/>
      <c r="B675" s="100"/>
      <c r="C675" s="112"/>
      <c r="D675" s="100"/>
      <c r="E675" s="102"/>
      <c r="F675" s="102"/>
      <c r="G675" s="100"/>
      <c r="H675" s="100"/>
      <c r="I675" s="113"/>
      <c r="J675" s="114"/>
      <c r="K675" s="96">
        <v>1</v>
      </c>
      <c r="L675" s="96">
        <v>1</v>
      </c>
      <c r="M675" s="110">
        <f t="shared" si="194"/>
        <v>0</v>
      </c>
      <c r="N675" s="58">
        <f t="shared" si="195"/>
        <v>0</v>
      </c>
      <c r="O675" s="58">
        <f t="shared" si="196"/>
        <v>0</v>
      </c>
      <c r="P675" s="58">
        <f t="shared" si="197"/>
        <v>0</v>
      </c>
      <c r="Q675" s="58" t="str">
        <f>IF(C675=1,$D$858*K675*L675,IF(C675=2,$D$859*K675*L675,IF(C675=3,$D$860*K675*L675,IF(C675=4,0,IF(C675=5,$D$862*K675*L675,IF(C675=6,$D$863*K675*L675,IF(C675=7,$D$864*K675*L675,"Incorrect Code")))))))</f>
        <v>Incorrect Code</v>
      </c>
      <c r="R675" s="58">
        <f t="shared" si="198"/>
        <v>0</v>
      </c>
      <c r="S675" s="97">
        <f t="shared" si="199"/>
        <v>0</v>
      </c>
      <c r="T675" s="97">
        <v>0</v>
      </c>
      <c r="U675" s="98">
        <f t="shared" si="200"/>
        <v>0</v>
      </c>
      <c r="V675" s="97">
        <f t="shared" si="208"/>
        <v>0</v>
      </c>
      <c r="W675" s="58">
        <f t="shared" si="206"/>
        <v>0</v>
      </c>
      <c r="X675" s="58">
        <f t="shared" si="202"/>
        <v>0</v>
      </c>
      <c r="Y675" s="99" t="e">
        <f t="shared" si="173"/>
        <v>#DIV/0!</v>
      </c>
      <c r="Z675" s="99" t="e">
        <f t="shared" si="174"/>
        <v>#DIV/0!</v>
      </c>
      <c r="AA675" s="2"/>
      <c r="AB675" s="109" t="str">
        <f t="shared" si="203"/>
        <v xml:space="preserve"> </v>
      </c>
    </row>
    <row r="676" spans="1:28" s="10" customFormat="1" ht="23.45" customHeight="1">
      <c r="A676" s="95"/>
      <c r="B676" s="100"/>
      <c r="C676" s="2"/>
      <c r="D676" s="100"/>
      <c r="E676" s="102"/>
      <c r="F676" s="102"/>
      <c r="G676" s="100"/>
      <c r="H676" s="100"/>
      <c r="I676" s="113"/>
      <c r="J676" s="114"/>
      <c r="K676" s="96">
        <v>1</v>
      </c>
      <c r="L676" s="96">
        <v>1</v>
      </c>
      <c r="M676" s="110">
        <f t="shared" si="194"/>
        <v>0</v>
      </c>
      <c r="N676" s="58">
        <f t="shared" si="195"/>
        <v>0</v>
      </c>
      <c r="O676" s="58">
        <f t="shared" si="196"/>
        <v>0</v>
      </c>
      <c r="P676" s="58">
        <f t="shared" si="197"/>
        <v>0</v>
      </c>
      <c r="Q676" s="58" t="str">
        <f>IF(C676=1,$D$858*K676*L676,IF(C676=2,$D$859*K676*L676,IF(C676=3,$D$860*K676*L676,IF(C676=4,0,IF(C676=5,$D$862*K676*L676,IF(C676=6,$D$863*K676*L676,IF(C676=7,$D$864*K676*L676,"Incorrect Code")))))))</f>
        <v>Incorrect Code</v>
      </c>
      <c r="R676" s="58">
        <f t="shared" si="198"/>
        <v>0</v>
      </c>
      <c r="S676" s="97">
        <f t="shared" si="199"/>
        <v>0</v>
      </c>
      <c r="T676" s="97">
        <v>0</v>
      </c>
      <c r="U676" s="98">
        <f t="shared" si="200"/>
        <v>0</v>
      </c>
      <c r="V676" s="97">
        <f t="shared" si="208"/>
        <v>0</v>
      </c>
      <c r="W676" s="58">
        <f t="shared" si="206"/>
        <v>0</v>
      </c>
      <c r="X676" s="58">
        <f t="shared" si="202"/>
        <v>0</v>
      </c>
      <c r="Y676" s="99" t="e">
        <f t="shared" si="173"/>
        <v>#DIV/0!</v>
      </c>
      <c r="Z676" s="99" t="e">
        <f t="shared" si="174"/>
        <v>#DIV/0!</v>
      </c>
      <c r="AA676" s="2"/>
      <c r="AB676" s="109" t="str">
        <f t="shared" si="203"/>
        <v xml:space="preserve"> </v>
      </c>
    </row>
    <row r="677" spans="1:28" s="10" customFormat="1" ht="23.25" customHeight="1">
      <c r="A677" s="95"/>
      <c r="B677" s="100"/>
      <c r="C677" s="112"/>
      <c r="D677" s="100"/>
      <c r="E677" s="102"/>
      <c r="F677" s="102"/>
      <c r="G677" s="100"/>
      <c r="H677" s="100"/>
      <c r="I677" s="113"/>
      <c r="J677" s="114"/>
      <c r="K677" s="96">
        <v>1</v>
      </c>
      <c r="L677" s="96">
        <v>1</v>
      </c>
      <c r="M677" s="110">
        <f t="shared" si="194"/>
        <v>0</v>
      </c>
      <c r="N677" s="58">
        <f t="shared" si="195"/>
        <v>0</v>
      </c>
      <c r="O677" s="58">
        <f t="shared" si="196"/>
        <v>0</v>
      </c>
      <c r="P677" s="58">
        <f t="shared" si="197"/>
        <v>0</v>
      </c>
      <c r="Q677" s="58" t="str">
        <f>IF(C677=1,$D$858*K677*L677,IF(C677=2,$D$859*K677*L677,IF(C677=3,$D$860*K677*L677,IF(C677=4,0,IF(C677=5,$D$862*K677*L677,IF(C677=6,$D$863*K677*L677,IF(C677=7,$D$864*K677*L677,"Incorrect Code")))))))</f>
        <v>Incorrect Code</v>
      </c>
      <c r="R677" s="58">
        <f t="shared" si="198"/>
        <v>0</v>
      </c>
      <c r="S677" s="97">
        <f t="shared" si="199"/>
        <v>0</v>
      </c>
      <c r="T677" s="97">
        <v>0</v>
      </c>
      <c r="U677" s="98">
        <f t="shared" si="200"/>
        <v>0</v>
      </c>
      <c r="V677" s="97">
        <f t="shared" si="208"/>
        <v>0</v>
      </c>
      <c r="W677" s="58">
        <f t="shared" si="206"/>
        <v>0</v>
      </c>
      <c r="X677" s="58">
        <f t="shared" si="202"/>
        <v>0</v>
      </c>
      <c r="Y677" s="99" t="e">
        <f t="shared" si="173"/>
        <v>#DIV/0!</v>
      </c>
      <c r="Z677" s="99" t="e">
        <f t="shared" si="174"/>
        <v>#DIV/0!</v>
      </c>
      <c r="AA677" s="2"/>
      <c r="AB677" s="109" t="str">
        <f t="shared" si="203"/>
        <v xml:space="preserve"> </v>
      </c>
    </row>
    <row r="678" spans="1:28" s="10" customFormat="1" ht="23.45" customHeight="1">
      <c r="A678" s="95"/>
      <c r="B678" s="100"/>
      <c r="C678" s="2"/>
      <c r="D678" s="100"/>
      <c r="E678" s="102"/>
      <c r="F678" s="102"/>
      <c r="G678" s="100"/>
      <c r="H678" s="100"/>
      <c r="I678" s="113"/>
      <c r="J678" s="114"/>
      <c r="K678" s="96">
        <v>1</v>
      </c>
      <c r="L678" s="96">
        <v>1</v>
      </c>
      <c r="M678" s="110">
        <f t="shared" si="194"/>
        <v>0</v>
      </c>
      <c r="N678" s="58">
        <f t="shared" si="195"/>
        <v>0</v>
      </c>
      <c r="O678" s="58">
        <f t="shared" si="196"/>
        <v>0</v>
      </c>
      <c r="P678" s="58">
        <f t="shared" si="197"/>
        <v>0</v>
      </c>
      <c r="Q678" s="58" t="str">
        <f>IF(C678=1,$D$858*K678*L678,IF(C678=2,$D$859*K678*L678,IF(C678=3,$D$860*K678*L678,IF(C678=4,0,IF(C678=5,$D$862*K678*L678,IF(C678=6,$D$863*K678*L678,IF(C678=7,$D$864*K678*L678,"Incorrect Code")))))))</f>
        <v>Incorrect Code</v>
      </c>
      <c r="R678" s="58">
        <f t="shared" si="198"/>
        <v>0</v>
      </c>
      <c r="S678" s="97">
        <f t="shared" si="199"/>
        <v>0</v>
      </c>
      <c r="T678" s="97">
        <v>0</v>
      </c>
      <c r="U678" s="98">
        <f t="shared" si="200"/>
        <v>0</v>
      </c>
      <c r="V678" s="97">
        <f t="shared" si="208"/>
        <v>0</v>
      </c>
      <c r="W678" s="58">
        <f t="shared" si="206"/>
        <v>0</v>
      </c>
      <c r="X678" s="58">
        <f t="shared" si="202"/>
        <v>0</v>
      </c>
      <c r="Y678" s="99" t="e">
        <f t="shared" si="173"/>
        <v>#DIV/0!</v>
      </c>
      <c r="Z678" s="99" t="e">
        <f t="shared" si="174"/>
        <v>#DIV/0!</v>
      </c>
      <c r="AA678" s="2"/>
      <c r="AB678" s="109" t="str">
        <f t="shared" si="203"/>
        <v xml:space="preserve"> </v>
      </c>
    </row>
    <row r="679" spans="1:28" s="10" customFormat="1" ht="23.25" customHeight="1">
      <c r="A679" s="95"/>
      <c r="B679" s="100"/>
      <c r="C679" s="2"/>
      <c r="D679" s="100"/>
      <c r="E679" s="102"/>
      <c r="F679" s="102"/>
      <c r="G679" s="100"/>
      <c r="H679" s="100"/>
      <c r="I679" s="113"/>
      <c r="J679" s="114"/>
      <c r="K679" s="96">
        <v>1</v>
      </c>
      <c r="L679" s="96">
        <v>1</v>
      </c>
      <c r="M679" s="110">
        <f t="shared" si="194"/>
        <v>0</v>
      </c>
      <c r="N679" s="58">
        <f t="shared" si="195"/>
        <v>0</v>
      </c>
      <c r="O679" s="58">
        <f t="shared" si="196"/>
        <v>0</v>
      </c>
      <c r="P679" s="58">
        <f t="shared" si="197"/>
        <v>0</v>
      </c>
      <c r="Q679" s="58" t="str">
        <f>IF(C679=1,$D$858*K679*L679,IF(C679=2,$D$859*K679*L679,IF(C679=3,$D$860*K679*L679,IF(C679=4,0,IF(C679=5,$D$862*K679*L679,IF(C679=6,$D$863*K679*L679,IF(C679=7,$D$864*K679*L679,"Incorrect Code")))))))</f>
        <v>Incorrect Code</v>
      </c>
      <c r="R679" s="58">
        <f t="shared" si="198"/>
        <v>0</v>
      </c>
      <c r="S679" s="97">
        <f t="shared" si="199"/>
        <v>0</v>
      </c>
      <c r="T679" s="97">
        <v>0</v>
      </c>
      <c r="U679" s="98">
        <f t="shared" si="200"/>
        <v>0</v>
      </c>
      <c r="V679" s="97">
        <f t="shared" si="208"/>
        <v>0</v>
      </c>
      <c r="W679" s="58">
        <f t="shared" si="206"/>
        <v>0</v>
      </c>
      <c r="X679" s="58">
        <f t="shared" si="202"/>
        <v>0</v>
      </c>
      <c r="Y679" s="99" t="e">
        <f t="shared" si="173"/>
        <v>#DIV/0!</v>
      </c>
      <c r="Z679" s="99" t="e">
        <f t="shared" si="174"/>
        <v>#DIV/0!</v>
      </c>
      <c r="AA679" s="2"/>
      <c r="AB679" s="109" t="str">
        <f t="shared" si="203"/>
        <v xml:space="preserve"> </v>
      </c>
    </row>
    <row r="680" spans="1:28" s="10" customFormat="1" ht="23.45" customHeight="1">
      <c r="A680" s="95"/>
      <c r="B680" s="100"/>
      <c r="C680" s="112"/>
      <c r="D680" s="100"/>
      <c r="E680" s="102"/>
      <c r="F680" s="102"/>
      <c r="G680" s="100"/>
      <c r="H680" s="100"/>
      <c r="I680" s="113"/>
      <c r="J680" s="114"/>
      <c r="K680" s="96">
        <v>1</v>
      </c>
      <c r="L680" s="96">
        <v>1</v>
      </c>
      <c r="M680" s="110">
        <f t="shared" si="194"/>
        <v>0</v>
      </c>
      <c r="N680" s="58">
        <f t="shared" si="195"/>
        <v>0</v>
      </c>
      <c r="O680" s="58">
        <f t="shared" si="196"/>
        <v>0</v>
      </c>
      <c r="P680" s="58">
        <f t="shared" si="197"/>
        <v>0</v>
      </c>
      <c r="Q680" s="58" t="str">
        <f>IF(C680=1,$D$858*K680*L680,IF(C680=2,$D$859*K680*L680,IF(C680=3,$D$860*K680*L680,IF(C680=4,0,IF(C680=5,$D$862*K680*L680,IF(C680=6,$D$863*K680*L680,IF(C680=7,$D$864*K680*L680,"Incorrect Code")))))))</f>
        <v>Incorrect Code</v>
      </c>
      <c r="R680" s="58">
        <f t="shared" si="198"/>
        <v>0</v>
      </c>
      <c r="S680" s="97">
        <f t="shared" si="199"/>
        <v>0</v>
      </c>
      <c r="T680" s="97">
        <v>0</v>
      </c>
      <c r="U680" s="98">
        <f t="shared" si="200"/>
        <v>0</v>
      </c>
      <c r="V680" s="97"/>
      <c r="W680" s="58">
        <f t="shared" si="206"/>
        <v>0</v>
      </c>
      <c r="X680" s="58">
        <f t="shared" si="202"/>
        <v>0</v>
      </c>
      <c r="Y680" s="99" t="e">
        <f t="shared" si="173"/>
        <v>#DIV/0!</v>
      </c>
      <c r="Z680" s="99" t="e">
        <f t="shared" si="174"/>
        <v>#DIV/0!</v>
      </c>
      <c r="AA680" s="2"/>
      <c r="AB680" s="109" t="str">
        <f t="shared" si="203"/>
        <v xml:space="preserve"> </v>
      </c>
    </row>
    <row r="681" spans="1:28" s="10" customFormat="1" ht="23.25" customHeight="1">
      <c r="A681" s="95"/>
      <c r="B681" s="100"/>
      <c r="C681" s="2"/>
      <c r="D681" s="100"/>
      <c r="E681" s="102"/>
      <c r="F681" s="102"/>
      <c r="G681" s="100"/>
      <c r="H681" s="100"/>
      <c r="I681" s="113"/>
      <c r="J681" s="114"/>
      <c r="K681" s="96">
        <v>1</v>
      </c>
      <c r="L681" s="96">
        <v>1</v>
      </c>
      <c r="M681" s="110">
        <f t="shared" ref="M681:M744" si="209">J681*K681*L681</f>
        <v>0</v>
      </c>
      <c r="N681" s="58">
        <f t="shared" ref="N681:N744" si="210">M681*0.1446</f>
        <v>0</v>
      </c>
      <c r="O681" s="58">
        <f t="shared" ref="O681:O744" si="211">IF(M681&gt;160200,9114+M681*0.0145,M681*0.0765)</f>
        <v>0</v>
      </c>
      <c r="P681" s="58">
        <f t="shared" ref="P681:P744" si="212">M681*$P$4</f>
        <v>0</v>
      </c>
      <c r="Q681" s="58" t="str">
        <f>IF(C681=1,$D$858*K681*L681,IF(C681=2,$D$859*K681*L681,IF(C681=3,$D$860*K681*L681,IF(C681=4,0,IF(C681=5,$D$862*K681*L681,IF(C681=6,$D$863*K681*L681,IF(C681=7,$D$864*K681*L681,"Incorrect Code")))))))</f>
        <v>Incorrect Code</v>
      </c>
      <c r="R681" s="58">
        <f t="shared" ref="R681:R744" si="213">M681*$R$4</f>
        <v>0</v>
      </c>
      <c r="S681" s="97">
        <f t="shared" ref="S681:S744" si="214">$S$4*M681</f>
        <v>0</v>
      </c>
      <c r="T681" s="97">
        <v>0</v>
      </c>
      <c r="U681" s="98">
        <f t="shared" ref="U681:U744" si="215">IF(I681="Yes",$U$4*K681,0)</f>
        <v>0</v>
      </c>
      <c r="V681" s="97">
        <f>0.15*M681</f>
        <v>0</v>
      </c>
      <c r="W681" s="58">
        <f t="shared" si="206"/>
        <v>0</v>
      </c>
      <c r="X681" s="58">
        <f t="shared" ref="X681:X744" si="216">W681+M681</f>
        <v>0</v>
      </c>
      <c r="Y681" s="99" t="e">
        <f t="shared" si="173"/>
        <v>#DIV/0!</v>
      </c>
      <c r="Z681" s="99" t="e">
        <f t="shared" si="174"/>
        <v>#DIV/0!</v>
      </c>
      <c r="AA681" s="2"/>
      <c r="AB681" s="109" t="str">
        <f t="shared" ref="AB681:AB744" si="217">CONCATENATE(B681," ",A681)</f>
        <v xml:space="preserve"> </v>
      </c>
    </row>
    <row r="682" spans="1:28" s="10" customFormat="1" ht="23.45" customHeight="1">
      <c r="A682" s="95"/>
      <c r="B682" s="100"/>
      <c r="C682" s="112"/>
      <c r="D682" s="100"/>
      <c r="E682" s="102"/>
      <c r="F682" s="102"/>
      <c r="G682" s="100"/>
      <c r="H682" s="100"/>
      <c r="I682" s="113"/>
      <c r="J682" s="114"/>
      <c r="K682" s="96">
        <v>1</v>
      </c>
      <c r="L682" s="96">
        <v>1</v>
      </c>
      <c r="M682" s="110">
        <f t="shared" si="209"/>
        <v>0</v>
      </c>
      <c r="N682" s="58">
        <f t="shared" si="210"/>
        <v>0</v>
      </c>
      <c r="O682" s="58">
        <f t="shared" si="211"/>
        <v>0</v>
      </c>
      <c r="P682" s="58">
        <f t="shared" si="212"/>
        <v>0</v>
      </c>
      <c r="Q682" s="58" t="str">
        <f>IF(C682=1,$D$858*K682*L682,IF(C682=2,$D$859*K682*L682,IF(C682=3,$D$860*K682*L682,IF(C682=4,0,IF(C682=5,$D$862*K682*L682,IF(C682=6,$D$863*K682*L682,IF(C682=7,$D$864*K682*L682,"Incorrect Code")))))))</f>
        <v>Incorrect Code</v>
      </c>
      <c r="R682" s="58">
        <f t="shared" si="213"/>
        <v>0</v>
      </c>
      <c r="S682" s="97">
        <f t="shared" si="214"/>
        <v>0</v>
      </c>
      <c r="T682" s="97">
        <v>0</v>
      </c>
      <c r="U682" s="98">
        <f t="shared" si="215"/>
        <v>0</v>
      </c>
      <c r="V682" s="97"/>
      <c r="W682" s="58">
        <f t="shared" si="206"/>
        <v>0</v>
      </c>
      <c r="X682" s="58">
        <f t="shared" si="216"/>
        <v>0</v>
      </c>
      <c r="Y682" s="99" t="e">
        <f t="shared" si="173"/>
        <v>#DIV/0!</v>
      </c>
      <c r="Z682" s="99" t="e">
        <f t="shared" si="174"/>
        <v>#DIV/0!</v>
      </c>
      <c r="AA682" s="2"/>
      <c r="AB682" s="109" t="str">
        <f t="shared" si="217"/>
        <v xml:space="preserve"> </v>
      </c>
    </row>
    <row r="683" spans="1:28" s="10" customFormat="1" ht="23.25" customHeight="1">
      <c r="A683" s="95"/>
      <c r="B683" s="100"/>
      <c r="C683" s="2"/>
      <c r="D683" s="100"/>
      <c r="E683" s="102"/>
      <c r="F683" s="102"/>
      <c r="G683" s="100"/>
      <c r="H683" s="100"/>
      <c r="I683" s="113"/>
      <c r="J683" s="114"/>
      <c r="K683" s="96">
        <v>1</v>
      </c>
      <c r="L683" s="96">
        <v>1</v>
      </c>
      <c r="M683" s="110">
        <f t="shared" si="209"/>
        <v>0</v>
      </c>
      <c r="N683" s="58">
        <f t="shared" si="210"/>
        <v>0</v>
      </c>
      <c r="O683" s="58">
        <f t="shared" si="211"/>
        <v>0</v>
      </c>
      <c r="P683" s="58">
        <f t="shared" si="212"/>
        <v>0</v>
      </c>
      <c r="Q683" s="58" t="str">
        <f>IF(C683=1,$D$858*K683*L683,IF(C683=2,$D$859*K683*L683,IF(C683=3,$D$860*K683*L683,IF(C683=4,0,IF(C683=5,$D$862*K683*L683,IF(C683=6,$D$863*K683*L683,IF(C683=7,$D$864*K683*L683,"Incorrect Code")))))))</f>
        <v>Incorrect Code</v>
      </c>
      <c r="R683" s="58">
        <f t="shared" si="213"/>
        <v>0</v>
      </c>
      <c r="S683" s="97">
        <f t="shared" si="214"/>
        <v>0</v>
      </c>
      <c r="T683" s="97">
        <v>0</v>
      </c>
      <c r="U683" s="98">
        <f t="shared" si="215"/>
        <v>0</v>
      </c>
      <c r="V683" s="97"/>
      <c r="W683" s="58">
        <f t="shared" si="206"/>
        <v>0</v>
      </c>
      <c r="X683" s="58">
        <f t="shared" si="216"/>
        <v>0</v>
      </c>
      <c r="Y683" s="99" t="e">
        <f t="shared" si="173"/>
        <v>#DIV/0!</v>
      </c>
      <c r="Z683" s="99" t="e">
        <f t="shared" si="174"/>
        <v>#DIV/0!</v>
      </c>
      <c r="AA683" s="2"/>
      <c r="AB683" s="109" t="str">
        <f t="shared" si="217"/>
        <v xml:space="preserve"> </v>
      </c>
    </row>
    <row r="684" spans="1:28" s="10" customFormat="1" ht="23.45" customHeight="1">
      <c r="A684" s="95"/>
      <c r="B684" s="100"/>
      <c r="C684" s="2"/>
      <c r="D684" s="100"/>
      <c r="E684" s="102"/>
      <c r="F684" s="102"/>
      <c r="G684" s="100"/>
      <c r="H684" s="100"/>
      <c r="I684" s="113"/>
      <c r="J684" s="114"/>
      <c r="K684" s="96">
        <v>1</v>
      </c>
      <c r="L684" s="96">
        <v>1</v>
      </c>
      <c r="M684" s="110">
        <f t="shared" si="209"/>
        <v>0</v>
      </c>
      <c r="N684" s="58">
        <f t="shared" si="210"/>
        <v>0</v>
      </c>
      <c r="O684" s="58">
        <f t="shared" si="211"/>
        <v>0</v>
      </c>
      <c r="P684" s="58">
        <f t="shared" si="212"/>
        <v>0</v>
      </c>
      <c r="Q684" s="58" t="str">
        <f>IF(C684=1,$D$858*K684*L684,IF(C684=2,$D$859*K684*L684,IF(C684=3,$D$860*K684*L684,IF(C684=4,0,IF(C684=5,$D$862*K684*L684,IF(C684=6,$D$863*K684*L684,IF(C684=7,$D$864*K684*L684,"Incorrect Code")))))))</f>
        <v>Incorrect Code</v>
      </c>
      <c r="R684" s="58">
        <f t="shared" si="213"/>
        <v>0</v>
      </c>
      <c r="S684" s="97">
        <f t="shared" si="214"/>
        <v>0</v>
      </c>
      <c r="T684" s="97">
        <v>0</v>
      </c>
      <c r="U684" s="98">
        <f t="shared" si="215"/>
        <v>0</v>
      </c>
      <c r="V684" s="97">
        <f>0.15*M684</f>
        <v>0</v>
      </c>
      <c r="W684" s="58">
        <f t="shared" si="206"/>
        <v>0</v>
      </c>
      <c r="X684" s="58">
        <f t="shared" si="216"/>
        <v>0</v>
      </c>
      <c r="Y684" s="99" t="e">
        <f t="shared" si="173"/>
        <v>#DIV/0!</v>
      </c>
      <c r="Z684" s="99" t="e">
        <f t="shared" si="174"/>
        <v>#DIV/0!</v>
      </c>
      <c r="AA684" s="2"/>
      <c r="AB684" s="109" t="str">
        <f t="shared" si="217"/>
        <v xml:space="preserve"> </v>
      </c>
    </row>
    <row r="685" spans="1:28" s="10" customFormat="1" ht="23.25" customHeight="1">
      <c r="A685" s="95"/>
      <c r="B685" s="100"/>
      <c r="C685" s="2"/>
      <c r="D685" s="100"/>
      <c r="E685" s="102"/>
      <c r="F685" s="102"/>
      <c r="G685" s="100"/>
      <c r="H685" s="100"/>
      <c r="I685" s="113"/>
      <c r="J685" s="114"/>
      <c r="K685" s="96">
        <v>1</v>
      </c>
      <c r="L685" s="96">
        <v>1</v>
      </c>
      <c r="M685" s="110">
        <f t="shared" si="209"/>
        <v>0</v>
      </c>
      <c r="N685" s="58">
        <f t="shared" si="210"/>
        <v>0</v>
      </c>
      <c r="O685" s="58">
        <f t="shared" si="211"/>
        <v>0</v>
      </c>
      <c r="P685" s="58">
        <f t="shared" si="212"/>
        <v>0</v>
      </c>
      <c r="Q685" s="58" t="str">
        <f>IF(C685=1,$D$858*K685*L685,IF(C685=2,$D$859*K685*L685,IF(C685=3,$D$860*K685*L685,IF(C685=4,0,IF(C685=5,$D$862*K685*L685,IF(C685=6,$D$863*K685*L685,IF(C685=7,$D$864*K685*L685,"Incorrect Code")))))))</f>
        <v>Incorrect Code</v>
      </c>
      <c r="R685" s="58">
        <f t="shared" si="213"/>
        <v>0</v>
      </c>
      <c r="S685" s="97">
        <f t="shared" si="214"/>
        <v>0</v>
      </c>
      <c r="T685" s="97">
        <v>0</v>
      </c>
      <c r="U685" s="98">
        <f t="shared" si="215"/>
        <v>0</v>
      </c>
      <c r="V685" s="97"/>
      <c r="W685" s="58">
        <f t="shared" si="206"/>
        <v>0</v>
      </c>
      <c r="X685" s="58">
        <f t="shared" si="216"/>
        <v>0</v>
      </c>
      <c r="Y685" s="99" t="e">
        <f t="shared" si="173"/>
        <v>#DIV/0!</v>
      </c>
      <c r="Z685" s="99" t="e">
        <f t="shared" si="174"/>
        <v>#DIV/0!</v>
      </c>
      <c r="AA685" s="2"/>
      <c r="AB685" s="109" t="str">
        <f t="shared" si="217"/>
        <v xml:space="preserve"> </v>
      </c>
    </row>
    <row r="686" spans="1:28" s="10" customFormat="1" ht="23.45" customHeight="1">
      <c r="A686" s="95"/>
      <c r="B686" s="100"/>
      <c r="C686" s="112"/>
      <c r="D686" s="100"/>
      <c r="E686" s="102"/>
      <c r="F686" s="102"/>
      <c r="G686" s="100"/>
      <c r="H686" s="100"/>
      <c r="I686" s="113"/>
      <c r="J686" s="114"/>
      <c r="K686" s="96">
        <v>1</v>
      </c>
      <c r="L686" s="96">
        <v>1</v>
      </c>
      <c r="M686" s="110">
        <f t="shared" si="209"/>
        <v>0</v>
      </c>
      <c r="N686" s="58">
        <f t="shared" si="210"/>
        <v>0</v>
      </c>
      <c r="O686" s="58">
        <f t="shared" si="211"/>
        <v>0</v>
      </c>
      <c r="P686" s="58">
        <f t="shared" si="212"/>
        <v>0</v>
      </c>
      <c r="Q686" s="58" t="str">
        <f>IF(C686=1,$D$858*K686*L686,IF(C686=2,$D$859*K686*L686,IF(C686=3,$D$860*K686*L686,IF(C686=4,0,IF(C686=5,$D$862*K686*L686,IF(C686=6,$D$863*K686*L686,IF(C686=7,$D$864*K686*L686,"Incorrect Code")))))))</f>
        <v>Incorrect Code</v>
      </c>
      <c r="R686" s="58">
        <f t="shared" si="213"/>
        <v>0</v>
      </c>
      <c r="S686" s="97">
        <f t="shared" si="214"/>
        <v>0</v>
      </c>
      <c r="T686" s="97">
        <v>0</v>
      </c>
      <c r="U686" s="98">
        <f t="shared" si="215"/>
        <v>0</v>
      </c>
      <c r="V686" s="97"/>
      <c r="W686" s="58">
        <f t="shared" si="206"/>
        <v>0</v>
      </c>
      <c r="X686" s="58">
        <f t="shared" si="216"/>
        <v>0</v>
      </c>
      <c r="Y686" s="99" t="e">
        <f t="shared" si="173"/>
        <v>#DIV/0!</v>
      </c>
      <c r="Z686" s="99" t="e">
        <f t="shared" si="174"/>
        <v>#DIV/0!</v>
      </c>
      <c r="AA686" s="2"/>
      <c r="AB686" s="109" t="str">
        <f t="shared" si="217"/>
        <v xml:space="preserve"> </v>
      </c>
    </row>
    <row r="687" spans="1:28" s="10" customFormat="1" ht="23.45" customHeight="1">
      <c r="A687" s="95"/>
      <c r="B687" s="100"/>
      <c r="C687" s="2"/>
      <c r="D687" s="100"/>
      <c r="E687" s="102"/>
      <c r="F687" s="102"/>
      <c r="G687" s="100"/>
      <c r="H687" s="100"/>
      <c r="I687" s="113"/>
      <c r="J687" s="114"/>
      <c r="K687" s="96">
        <v>1</v>
      </c>
      <c r="L687" s="96">
        <v>1</v>
      </c>
      <c r="M687" s="110">
        <f t="shared" si="209"/>
        <v>0</v>
      </c>
      <c r="N687" s="58">
        <f t="shared" si="210"/>
        <v>0</v>
      </c>
      <c r="O687" s="58">
        <f t="shared" si="211"/>
        <v>0</v>
      </c>
      <c r="P687" s="58">
        <f t="shared" si="212"/>
        <v>0</v>
      </c>
      <c r="Q687" s="58" t="str">
        <f>IF(C687=1,$D$858*K687*L687,IF(C687=2,$D$859*K687*L687,IF(C687=3,$D$860*K687*L687,IF(C687=4,0,IF(C687=5,$D$862*K687*L687,IF(C687=6,$D$863*K687*L687,IF(C687=7,$D$864*K687*L687,"Incorrect Code")))))))</f>
        <v>Incorrect Code</v>
      </c>
      <c r="R687" s="58">
        <f t="shared" si="213"/>
        <v>0</v>
      </c>
      <c r="S687" s="97">
        <f t="shared" si="214"/>
        <v>0</v>
      </c>
      <c r="T687" s="97">
        <v>0</v>
      </c>
      <c r="U687" s="98">
        <f t="shared" si="215"/>
        <v>0</v>
      </c>
      <c r="V687" s="97">
        <f>0.15*M687</f>
        <v>0</v>
      </c>
      <c r="W687" s="58">
        <f t="shared" si="206"/>
        <v>0</v>
      </c>
      <c r="X687" s="58">
        <f t="shared" si="216"/>
        <v>0</v>
      </c>
      <c r="Y687" s="99" t="e">
        <f t="shared" si="173"/>
        <v>#DIV/0!</v>
      </c>
      <c r="Z687" s="99" t="e">
        <f t="shared" si="174"/>
        <v>#DIV/0!</v>
      </c>
      <c r="AA687" s="2"/>
      <c r="AB687" s="109" t="str">
        <f t="shared" si="217"/>
        <v xml:space="preserve"> </v>
      </c>
    </row>
    <row r="688" spans="1:28" s="10" customFormat="1" ht="23.25" customHeight="1">
      <c r="A688" s="95"/>
      <c r="B688" s="100"/>
      <c r="C688" s="112"/>
      <c r="D688" s="100"/>
      <c r="E688" s="102"/>
      <c r="F688" s="102"/>
      <c r="G688" s="100"/>
      <c r="H688" s="100"/>
      <c r="I688" s="113"/>
      <c r="J688" s="114"/>
      <c r="K688" s="96">
        <v>1</v>
      </c>
      <c r="L688" s="96">
        <v>1</v>
      </c>
      <c r="M688" s="110">
        <f t="shared" si="209"/>
        <v>0</v>
      </c>
      <c r="N688" s="58">
        <f t="shared" si="210"/>
        <v>0</v>
      </c>
      <c r="O688" s="58">
        <f t="shared" si="211"/>
        <v>0</v>
      </c>
      <c r="P688" s="58">
        <f t="shared" si="212"/>
        <v>0</v>
      </c>
      <c r="Q688" s="58" t="str">
        <f>IF(C688=1,$D$858*K688*L688,IF(C688=2,$D$859*K688*L688,IF(C688=3,$D$860*K688*L688,IF(C688=4,0,IF(C688=5,$D$862*K688*L688,IF(C688=6,$D$863*K688*L688,IF(C688=7,$D$864*K688*L688,"Incorrect Code")))))))</f>
        <v>Incorrect Code</v>
      </c>
      <c r="R688" s="58">
        <f t="shared" si="213"/>
        <v>0</v>
      </c>
      <c r="S688" s="97">
        <f t="shared" si="214"/>
        <v>0</v>
      </c>
      <c r="T688" s="97">
        <v>0</v>
      </c>
      <c r="U688" s="98">
        <f t="shared" si="215"/>
        <v>0</v>
      </c>
      <c r="V688" s="97"/>
      <c r="W688" s="58">
        <f t="shared" si="206"/>
        <v>0</v>
      </c>
      <c r="X688" s="58">
        <f t="shared" si="216"/>
        <v>0</v>
      </c>
      <c r="Y688" s="99" t="e">
        <f t="shared" si="173"/>
        <v>#DIV/0!</v>
      </c>
      <c r="Z688" s="99" t="e">
        <f t="shared" si="174"/>
        <v>#DIV/0!</v>
      </c>
      <c r="AA688" s="2"/>
      <c r="AB688" s="109" t="str">
        <f t="shared" si="217"/>
        <v xml:space="preserve"> </v>
      </c>
    </row>
    <row r="689" spans="1:28" s="10" customFormat="1" ht="23.45" customHeight="1">
      <c r="A689" s="95"/>
      <c r="B689" s="100"/>
      <c r="C689" s="2"/>
      <c r="D689" s="100"/>
      <c r="E689" s="102"/>
      <c r="F689" s="102"/>
      <c r="G689" s="100"/>
      <c r="H689" s="100"/>
      <c r="I689" s="113"/>
      <c r="J689" s="114"/>
      <c r="K689" s="96">
        <v>1</v>
      </c>
      <c r="L689" s="96">
        <v>1</v>
      </c>
      <c r="M689" s="110">
        <f t="shared" si="209"/>
        <v>0</v>
      </c>
      <c r="N689" s="58">
        <f t="shared" si="210"/>
        <v>0</v>
      </c>
      <c r="O689" s="58">
        <f t="shared" si="211"/>
        <v>0</v>
      </c>
      <c r="P689" s="58">
        <f t="shared" si="212"/>
        <v>0</v>
      </c>
      <c r="Q689" s="58" t="str">
        <f>IF(C689=1,$D$858*K689*L689,IF(C689=2,$D$859*K689*L689,IF(C689=3,$D$860*K689*L689,IF(C689=4,0,IF(C689=5,$D$862*K689*L689,IF(C689=6,$D$863*K689*L689,IF(C689=7,$D$864*K689*L689,"Incorrect Code")))))))</f>
        <v>Incorrect Code</v>
      </c>
      <c r="R689" s="58">
        <f t="shared" si="213"/>
        <v>0</v>
      </c>
      <c r="S689" s="97">
        <f t="shared" si="214"/>
        <v>0</v>
      </c>
      <c r="T689" s="97">
        <v>0</v>
      </c>
      <c r="U689" s="98">
        <f t="shared" si="215"/>
        <v>0</v>
      </c>
      <c r="V689" s="97">
        <f>0.15*M689</f>
        <v>0</v>
      </c>
      <c r="W689" s="58">
        <f t="shared" si="206"/>
        <v>0</v>
      </c>
      <c r="X689" s="58">
        <f t="shared" si="216"/>
        <v>0</v>
      </c>
      <c r="Y689" s="99" t="e">
        <f t="shared" si="173"/>
        <v>#DIV/0!</v>
      </c>
      <c r="Z689" s="99" t="e">
        <f t="shared" si="174"/>
        <v>#DIV/0!</v>
      </c>
      <c r="AA689" s="2"/>
      <c r="AB689" s="109" t="str">
        <f t="shared" si="217"/>
        <v xml:space="preserve"> </v>
      </c>
    </row>
    <row r="690" spans="1:28" s="10" customFormat="1" ht="23.25" customHeight="1">
      <c r="A690" s="95"/>
      <c r="B690" s="100"/>
      <c r="C690" s="2"/>
      <c r="D690" s="100"/>
      <c r="E690" s="102"/>
      <c r="F690" s="102"/>
      <c r="G690" s="100"/>
      <c r="H690" s="100"/>
      <c r="I690" s="113"/>
      <c r="J690" s="114"/>
      <c r="K690" s="96">
        <v>1</v>
      </c>
      <c r="L690" s="96">
        <v>1</v>
      </c>
      <c r="M690" s="110">
        <f t="shared" si="209"/>
        <v>0</v>
      </c>
      <c r="N690" s="58">
        <f t="shared" si="210"/>
        <v>0</v>
      </c>
      <c r="O690" s="58">
        <f t="shared" si="211"/>
        <v>0</v>
      </c>
      <c r="P690" s="58">
        <f t="shared" si="212"/>
        <v>0</v>
      </c>
      <c r="Q690" s="58" t="str">
        <f>IF(C690=1,$D$858*K690*L690,IF(C690=2,$D$859*K690*L690,IF(C690=3,$D$860*K690*L690,IF(C690=4,0,IF(C690=5,$D$862*K690*L690,IF(C690=6,$D$863*K690*L690,IF(C690=7,$D$864*K690*L690,"Incorrect Code")))))))</f>
        <v>Incorrect Code</v>
      </c>
      <c r="R690" s="58">
        <f t="shared" si="213"/>
        <v>0</v>
      </c>
      <c r="S690" s="97">
        <f t="shared" si="214"/>
        <v>0</v>
      </c>
      <c r="T690" s="97">
        <v>0</v>
      </c>
      <c r="U690" s="98">
        <f t="shared" si="215"/>
        <v>0</v>
      </c>
      <c r="V690" s="97"/>
      <c r="W690" s="58">
        <f t="shared" si="206"/>
        <v>0</v>
      </c>
      <c r="X690" s="58">
        <f t="shared" si="216"/>
        <v>0</v>
      </c>
      <c r="Y690" s="99" t="e">
        <f t="shared" si="173"/>
        <v>#DIV/0!</v>
      </c>
      <c r="Z690" s="99" t="e">
        <f t="shared" si="174"/>
        <v>#DIV/0!</v>
      </c>
      <c r="AA690" s="2"/>
      <c r="AB690" s="109" t="str">
        <f t="shared" si="217"/>
        <v xml:space="preserve"> </v>
      </c>
    </row>
    <row r="691" spans="1:28" s="10" customFormat="1" ht="23.45" customHeight="1">
      <c r="A691" s="95"/>
      <c r="B691" s="100"/>
      <c r="C691" s="2"/>
      <c r="D691" s="100"/>
      <c r="E691" s="102"/>
      <c r="F691" s="102"/>
      <c r="G691" s="100"/>
      <c r="H691" s="100"/>
      <c r="I691" s="113"/>
      <c r="J691" s="114"/>
      <c r="K691" s="96">
        <v>1</v>
      </c>
      <c r="L691" s="96">
        <v>1</v>
      </c>
      <c r="M691" s="110">
        <f t="shared" si="209"/>
        <v>0</v>
      </c>
      <c r="N691" s="58">
        <f t="shared" si="210"/>
        <v>0</v>
      </c>
      <c r="O691" s="58">
        <f t="shared" si="211"/>
        <v>0</v>
      </c>
      <c r="P691" s="58">
        <f t="shared" si="212"/>
        <v>0</v>
      </c>
      <c r="Q691" s="58" t="str">
        <f>IF(C691=1,$D$858*K691*L691,IF(C691=2,$D$859*K691*L691,IF(C691=3,$D$860*K691*L691,IF(C691=4,0,IF(C691=5,$D$862*K691*L691,IF(C691=6,$D$863*K691*L691,IF(C691=7,$D$864*K691*L691,"Incorrect Code")))))))</f>
        <v>Incorrect Code</v>
      </c>
      <c r="R691" s="58">
        <f t="shared" si="213"/>
        <v>0</v>
      </c>
      <c r="S691" s="97">
        <f t="shared" si="214"/>
        <v>0</v>
      </c>
      <c r="T691" s="97">
        <v>0</v>
      </c>
      <c r="U691" s="98">
        <f t="shared" si="215"/>
        <v>0</v>
      </c>
      <c r="V691" s="97">
        <f>0.15*M691</f>
        <v>0</v>
      </c>
      <c r="W691" s="58">
        <f t="shared" si="206"/>
        <v>0</v>
      </c>
      <c r="X691" s="58">
        <f t="shared" si="216"/>
        <v>0</v>
      </c>
      <c r="Y691" s="99" t="e">
        <f t="shared" si="173"/>
        <v>#DIV/0!</v>
      </c>
      <c r="Z691" s="99" t="e">
        <f t="shared" si="174"/>
        <v>#DIV/0!</v>
      </c>
      <c r="AA691" s="2"/>
      <c r="AB691" s="109" t="str">
        <f t="shared" si="217"/>
        <v xml:space="preserve"> </v>
      </c>
    </row>
    <row r="692" spans="1:28" s="10" customFormat="1" ht="23.25" customHeight="1">
      <c r="A692" s="95"/>
      <c r="B692" s="100"/>
      <c r="C692" s="112"/>
      <c r="D692" s="100"/>
      <c r="E692" s="102"/>
      <c r="F692" s="102"/>
      <c r="G692" s="100"/>
      <c r="H692" s="100"/>
      <c r="I692" s="113"/>
      <c r="J692" s="114"/>
      <c r="K692" s="96">
        <v>1</v>
      </c>
      <c r="L692" s="96">
        <v>1</v>
      </c>
      <c r="M692" s="110">
        <f t="shared" si="209"/>
        <v>0</v>
      </c>
      <c r="N692" s="58">
        <f t="shared" si="210"/>
        <v>0</v>
      </c>
      <c r="O692" s="58">
        <f t="shared" si="211"/>
        <v>0</v>
      </c>
      <c r="P692" s="58">
        <f t="shared" si="212"/>
        <v>0</v>
      </c>
      <c r="Q692" s="58" t="str">
        <f>IF(C692=1,$D$858*K692*L692,IF(C692=2,$D$859*K692*L692,IF(C692=3,$D$860*K692*L692,IF(C692=4,0,IF(C692=5,$D$862*K692*L692,IF(C692=6,$D$863*K692*L692,IF(C692=7,$D$864*K692*L692,"Incorrect Code")))))))</f>
        <v>Incorrect Code</v>
      </c>
      <c r="R692" s="58">
        <f t="shared" si="213"/>
        <v>0</v>
      </c>
      <c r="S692" s="97">
        <f t="shared" si="214"/>
        <v>0</v>
      </c>
      <c r="T692" s="97">
        <v>0</v>
      </c>
      <c r="U692" s="98">
        <f t="shared" si="215"/>
        <v>0</v>
      </c>
      <c r="V692" s="97">
        <f>0.15*M692</f>
        <v>0</v>
      </c>
      <c r="W692" s="58">
        <f t="shared" si="206"/>
        <v>0</v>
      </c>
      <c r="X692" s="58">
        <f t="shared" si="216"/>
        <v>0</v>
      </c>
      <c r="Y692" s="99" t="e">
        <f t="shared" si="173"/>
        <v>#DIV/0!</v>
      </c>
      <c r="Z692" s="99" t="e">
        <f t="shared" si="174"/>
        <v>#DIV/0!</v>
      </c>
      <c r="AA692" s="2"/>
      <c r="AB692" s="109" t="str">
        <f t="shared" si="217"/>
        <v xml:space="preserve"> </v>
      </c>
    </row>
    <row r="693" spans="1:28" s="10" customFormat="1" ht="23.45" customHeight="1">
      <c r="A693" s="95"/>
      <c r="B693" s="100"/>
      <c r="C693" s="2"/>
      <c r="D693" s="100"/>
      <c r="E693" s="102"/>
      <c r="F693" s="102"/>
      <c r="G693" s="100"/>
      <c r="H693" s="100"/>
      <c r="I693" s="113"/>
      <c r="J693" s="114"/>
      <c r="K693" s="96">
        <v>1</v>
      </c>
      <c r="L693" s="96">
        <v>1</v>
      </c>
      <c r="M693" s="110">
        <f t="shared" si="209"/>
        <v>0</v>
      </c>
      <c r="N693" s="58">
        <f t="shared" si="210"/>
        <v>0</v>
      </c>
      <c r="O693" s="58">
        <f t="shared" si="211"/>
        <v>0</v>
      </c>
      <c r="P693" s="58">
        <f t="shared" si="212"/>
        <v>0</v>
      </c>
      <c r="Q693" s="58" t="str">
        <f>IF(C693=1,$D$858*K693*L693,IF(C693=2,$D$859*K693*L693,IF(C693=3,$D$860*K693*L693,IF(C693=4,0,IF(C693=5,$D$862*K693*L693,IF(C693=6,$D$863*K693*L693,IF(C693=7,$D$864*K693*L693,"Incorrect Code")))))))</f>
        <v>Incorrect Code</v>
      </c>
      <c r="R693" s="58">
        <f t="shared" si="213"/>
        <v>0</v>
      </c>
      <c r="S693" s="97">
        <f t="shared" si="214"/>
        <v>0</v>
      </c>
      <c r="T693" s="97">
        <v>0</v>
      </c>
      <c r="U693" s="98">
        <f t="shared" si="215"/>
        <v>0</v>
      </c>
      <c r="V693" s="97"/>
      <c r="W693" s="58">
        <f t="shared" si="206"/>
        <v>0</v>
      </c>
      <c r="X693" s="58">
        <f t="shared" si="216"/>
        <v>0</v>
      </c>
      <c r="Y693" s="99" t="e">
        <f t="shared" si="173"/>
        <v>#DIV/0!</v>
      </c>
      <c r="Z693" s="99" t="e">
        <f t="shared" si="174"/>
        <v>#DIV/0!</v>
      </c>
      <c r="AA693" s="2"/>
      <c r="AB693" s="109" t="str">
        <f t="shared" si="217"/>
        <v xml:space="preserve"> </v>
      </c>
    </row>
    <row r="694" spans="1:28" s="10" customFormat="1" ht="23.25" customHeight="1">
      <c r="A694" s="95"/>
      <c r="B694" s="100"/>
      <c r="C694" s="2"/>
      <c r="D694" s="100"/>
      <c r="E694" s="102"/>
      <c r="F694" s="102"/>
      <c r="G694" s="100"/>
      <c r="H694" s="100"/>
      <c r="I694" s="113"/>
      <c r="J694" s="114"/>
      <c r="K694" s="96">
        <v>1</v>
      </c>
      <c r="L694" s="96">
        <v>1</v>
      </c>
      <c r="M694" s="110">
        <f t="shared" si="209"/>
        <v>0</v>
      </c>
      <c r="N694" s="58">
        <f t="shared" si="210"/>
        <v>0</v>
      </c>
      <c r="O694" s="58">
        <f t="shared" si="211"/>
        <v>0</v>
      </c>
      <c r="P694" s="58">
        <f t="shared" si="212"/>
        <v>0</v>
      </c>
      <c r="Q694" s="58" t="str">
        <f>IF(C694=1,$D$858*K694*L694,IF(C694=2,$D$859*K694*L694,IF(C694=3,$D$860*K694*L694,IF(C694=4,0,IF(C694=5,$D$862*K694*L694,IF(C694=6,$D$863*K694*L694,IF(C694=7,$D$864*K694*L694,"Incorrect Code")))))))</f>
        <v>Incorrect Code</v>
      </c>
      <c r="R694" s="58">
        <f t="shared" si="213"/>
        <v>0</v>
      </c>
      <c r="S694" s="97">
        <f t="shared" si="214"/>
        <v>0</v>
      </c>
      <c r="T694" s="97">
        <v>0</v>
      </c>
      <c r="U694" s="98">
        <f t="shared" si="215"/>
        <v>0</v>
      </c>
      <c r="V694" s="97"/>
      <c r="W694" s="58">
        <f t="shared" si="206"/>
        <v>0</v>
      </c>
      <c r="X694" s="58">
        <f t="shared" si="216"/>
        <v>0</v>
      </c>
      <c r="Y694" s="99" t="e">
        <f t="shared" si="173"/>
        <v>#DIV/0!</v>
      </c>
      <c r="Z694" s="99" t="e">
        <f t="shared" si="174"/>
        <v>#DIV/0!</v>
      </c>
      <c r="AA694" s="2"/>
      <c r="AB694" s="109" t="str">
        <f t="shared" si="217"/>
        <v xml:space="preserve"> </v>
      </c>
    </row>
    <row r="695" spans="1:28" s="10" customFormat="1" ht="23.45" customHeight="1">
      <c r="A695" s="95"/>
      <c r="B695" s="100"/>
      <c r="C695" s="112"/>
      <c r="D695" s="100"/>
      <c r="E695" s="102"/>
      <c r="F695" s="102"/>
      <c r="G695" s="100"/>
      <c r="H695" s="100"/>
      <c r="I695" s="113"/>
      <c r="J695" s="114"/>
      <c r="K695" s="96">
        <v>1</v>
      </c>
      <c r="L695" s="96">
        <v>1</v>
      </c>
      <c r="M695" s="110">
        <f t="shared" si="209"/>
        <v>0</v>
      </c>
      <c r="N695" s="58">
        <f t="shared" si="210"/>
        <v>0</v>
      </c>
      <c r="O695" s="58">
        <f t="shared" si="211"/>
        <v>0</v>
      </c>
      <c r="P695" s="58">
        <f t="shared" si="212"/>
        <v>0</v>
      </c>
      <c r="Q695" s="58" t="str">
        <f>IF(C695=1,$D$858*K695*L695,IF(C695=2,$D$859*K695*L695,IF(C695=3,$D$860*K695*L695,IF(C695=4,0,IF(C695=5,$D$862*K695*L695,IF(C695=6,$D$863*K695*L695,IF(C695=7,$D$864*K695*L695,"Incorrect Code")))))))</f>
        <v>Incorrect Code</v>
      </c>
      <c r="R695" s="58">
        <f t="shared" si="213"/>
        <v>0</v>
      </c>
      <c r="S695" s="97">
        <f t="shared" si="214"/>
        <v>0</v>
      </c>
      <c r="T695" s="97">
        <v>0</v>
      </c>
      <c r="U695" s="98">
        <f t="shared" si="215"/>
        <v>0</v>
      </c>
      <c r="V695" s="97">
        <f>0.15*M695</f>
        <v>0</v>
      </c>
      <c r="W695" s="58">
        <f t="shared" si="206"/>
        <v>0</v>
      </c>
      <c r="X695" s="58">
        <f t="shared" si="216"/>
        <v>0</v>
      </c>
      <c r="Y695" s="99" t="e">
        <f t="shared" si="173"/>
        <v>#DIV/0!</v>
      </c>
      <c r="Z695" s="99" t="e">
        <f t="shared" si="174"/>
        <v>#DIV/0!</v>
      </c>
      <c r="AA695" s="2"/>
      <c r="AB695" s="109" t="str">
        <f t="shared" si="217"/>
        <v xml:space="preserve"> </v>
      </c>
    </row>
    <row r="696" spans="1:28" s="10" customFormat="1" ht="23.25" customHeight="1">
      <c r="A696" s="95"/>
      <c r="B696" s="100"/>
      <c r="C696" s="2"/>
      <c r="D696" s="100"/>
      <c r="E696" s="102"/>
      <c r="F696" s="102"/>
      <c r="G696" s="100"/>
      <c r="H696" s="100"/>
      <c r="I696" s="113"/>
      <c r="J696" s="114"/>
      <c r="K696" s="96">
        <v>1</v>
      </c>
      <c r="L696" s="96">
        <v>1</v>
      </c>
      <c r="M696" s="110">
        <f t="shared" si="209"/>
        <v>0</v>
      </c>
      <c r="N696" s="58">
        <f t="shared" si="210"/>
        <v>0</v>
      </c>
      <c r="O696" s="58">
        <f t="shared" si="211"/>
        <v>0</v>
      </c>
      <c r="P696" s="58">
        <f t="shared" si="212"/>
        <v>0</v>
      </c>
      <c r="Q696" s="58" t="str">
        <f>IF(C696=1,$D$858*K696*L696,IF(C696=2,$D$859*K696*L696,IF(C696=3,$D$860*K696*L696,IF(C696=4,0,IF(C696=5,$D$862*K696*L696,IF(C696=6,$D$863*K696*L696,IF(C696=7,$D$864*K696*L696,"Incorrect Code")))))))</f>
        <v>Incorrect Code</v>
      </c>
      <c r="R696" s="58">
        <f t="shared" si="213"/>
        <v>0</v>
      </c>
      <c r="S696" s="97">
        <f t="shared" si="214"/>
        <v>0</v>
      </c>
      <c r="T696" s="97">
        <v>0</v>
      </c>
      <c r="U696" s="98">
        <f t="shared" si="215"/>
        <v>0</v>
      </c>
      <c r="V696" s="97">
        <f>0.15*M696</f>
        <v>0</v>
      </c>
      <c r="W696" s="58">
        <f t="shared" si="206"/>
        <v>0</v>
      </c>
      <c r="X696" s="58">
        <f t="shared" si="216"/>
        <v>0</v>
      </c>
      <c r="Y696" s="99" t="e">
        <f t="shared" si="173"/>
        <v>#DIV/0!</v>
      </c>
      <c r="Z696" s="99" t="e">
        <f t="shared" si="174"/>
        <v>#DIV/0!</v>
      </c>
      <c r="AA696" s="2"/>
      <c r="AB696" s="109" t="str">
        <f t="shared" si="217"/>
        <v xml:space="preserve"> </v>
      </c>
    </row>
    <row r="697" spans="1:28" s="10" customFormat="1" ht="23.45" customHeight="1">
      <c r="A697" s="95"/>
      <c r="B697" s="100"/>
      <c r="C697" s="2"/>
      <c r="D697" s="100"/>
      <c r="E697" s="102"/>
      <c r="F697" s="102"/>
      <c r="G697" s="100"/>
      <c r="H697" s="100"/>
      <c r="I697" s="113"/>
      <c r="J697" s="114"/>
      <c r="K697" s="96">
        <v>1</v>
      </c>
      <c r="L697" s="96">
        <v>1</v>
      </c>
      <c r="M697" s="110">
        <f t="shared" si="209"/>
        <v>0</v>
      </c>
      <c r="N697" s="58">
        <f t="shared" si="210"/>
        <v>0</v>
      </c>
      <c r="O697" s="58">
        <f t="shared" si="211"/>
        <v>0</v>
      </c>
      <c r="P697" s="58">
        <f t="shared" si="212"/>
        <v>0</v>
      </c>
      <c r="Q697" s="58" t="str">
        <f>IF(C697=1,$D$858*K697*L697,IF(C697=2,$D$859*K697*L697,IF(C697=3,$D$860*K697*L697,IF(C697=4,0,IF(C697=5,$D$862*K697*L697,IF(C697=6,$D$863*K697*L697,IF(C697=7,$D$864*K697*L697,"Incorrect Code")))))))</f>
        <v>Incorrect Code</v>
      </c>
      <c r="R697" s="58">
        <f t="shared" si="213"/>
        <v>0</v>
      </c>
      <c r="S697" s="97">
        <f t="shared" si="214"/>
        <v>0</v>
      </c>
      <c r="T697" s="97">
        <v>0</v>
      </c>
      <c r="U697" s="98">
        <f t="shared" si="215"/>
        <v>0</v>
      </c>
      <c r="V697" s="97"/>
      <c r="W697" s="58">
        <f t="shared" si="206"/>
        <v>0</v>
      </c>
      <c r="X697" s="58">
        <f t="shared" si="216"/>
        <v>0</v>
      </c>
      <c r="Y697" s="99" t="e">
        <f t="shared" si="173"/>
        <v>#DIV/0!</v>
      </c>
      <c r="Z697" s="99" t="e">
        <f t="shared" si="174"/>
        <v>#DIV/0!</v>
      </c>
      <c r="AA697" s="2"/>
      <c r="AB697" s="109" t="str">
        <f t="shared" si="217"/>
        <v xml:space="preserve"> </v>
      </c>
    </row>
    <row r="698" spans="1:28" s="10" customFormat="1" ht="23.25" customHeight="1">
      <c r="A698" s="95"/>
      <c r="B698" s="100"/>
      <c r="C698" s="112"/>
      <c r="D698" s="100"/>
      <c r="E698" s="102"/>
      <c r="F698" s="102"/>
      <c r="G698" s="100"/>
      <c r="H698" s="100"/>
      <c r="I698" s="113"/>
      <c r="J698" s="114"/>
      <c r="K698" s="96">
        <v>1</v>
      </c>
      <c r="L698" s="96">
        <v>1</v>
      </c>
      <c r="M698" s="110">
        <f t="shared" si="209"/>
        <v>0</v>
      </c>
      <c r="N698" s="58">
        <f t="shared" si="210"/>
        <v>0</v>
      </c>
      <c r="O698" s="58">
        <f t="shared" si="211"/>
        <v>0</v>
      </c>
      <c r="P698" s="58">
        <f t="shared" si="212"/>
        <v>0</v>
      </c>
      <c r="Q698" s="58" t="str">
        <f>IF(C698=1,$D$858*K698*L698,IF(C698=2,$D$859*K698*L698,IF(C698=3,$D$860*K698*L698,IF(C698=4,0,IF(C698=5,$D$862*K698*L698,IF(C698=6,$D$863*K698*L698,IF(C698=7,$D$864*K698*L698,"Incorrect Code")))))))</f>
        <v>Incorrect Code</v>
      </c>
      <c r="R698" s="58">
        <f t="shared" si="213"/>
        <v>0</v>
      </c>
      <c r="S698" s="97">
        <f t="shared" si="214"/>
        <v>0</v>
      </c>
      <c r="T698" s="97">
        <v>0</v>
      </c>
      <c r="U698" s="98">
        <f t="shared" si="215"/>
        <v>0</v>
      </c>
      <c r="V698" s="97">
        <f t="shared" ref="V698:V703" si="218">0.15*M698</f>
        <v>0</v>
      </c>
      <c r="W698" s="58">
        <f t="shared" si="206"/>
        <v>0</v>
      </c>
      <c r="X698" s="58">
        <f t="shared" si="216"/>
        <v>0</v>
      </c>
      <c r="Y698" s="99" t="e">
        <f t="shared" si="173"/>
        <v>#DIV/0!</v>
      </c>
      <c r="Z698" s="99" t="e">
        <f t="shared" si="174"/>
        <v>#DIV/0!</v>
      </c>
      <c r="AA698" s="2"/>
      <c r="AB698" s="109" t="str">
        <f t="shared" si="217"/>
        <v xml:space="preserve"> </v>
      </c>
    </row>
    <row r="699" spans="1:28" s="10" customFormat="1" ht="23.45" customHeight="1">
      <c r="A699" s="95"/>
      <c r="B699" s="100"/>
      <c r="C699" s="2"/>
      <c r="D699" s="100"/>
      <c r="E699" s="102"/>
      <c r="F699" s="102"/>
      <c r="G699" s="100"/>
      <c r="H699" s="100"/>
      <c r="I699" s="113"/>
      <c r="J699" s="114"/>
      <c r="K699" s="96">
        <v>1</v>
      </c>
      <c r="L699" s="96">
        <v>1</v>
      </c>
      <c r="M699" s="110">
        <f t="shared" si="209"/>
        <v>0</v>
      </c>
      <c r="N699" s="58">
        <f t="shared" si="210"/>
        <v>0</v>
      </c>
      <c r="O699" s="58">
        <f t="shared" si="211"/>
        <v>0</v>
      </c>
      <c r="P699" s="58">
        <f t="shared" si="212"/>
        <v>0</v>
      </c>
      <c r="Q699" s="58" t="str">
        <f>IF(C699=1,$D$858*K699*L699,IF(C699=2,$D$859*K699*L699,IF(C699=3,$D$860*K699*L699,IF(C699=4,0,IF(C699=5,$D$862*K699*L699,IF(C699=6,$D$863*K699*L699,IF(C699=7,$D$864*K699*L699,"Incorrect Code")))))))</f>
        <v>Incorrect Code</v>
      </c>
      <c r="R699" s="58">
        <f t="shared" si="213"/>
        <v>0</v>
      </c>
      <c r="S699" s="97">
        <f t="shared" si="214"/>
        <v>0</v>
      </c>
      <c r="T699" s="97">
        <v>0</v>
      </c>
      <c r="U699" s="98">
        <f t="shared" si="215"/>
        <v>0</v>
      </c>
      <c r="V699" s="97">
        <f t="shared" si="218"/>
        <v>0</v>
      </c>
      <c r="W699" s="58">
        <f t="shared" si="206"/>
        <v>0</v>
      </c>
      <c r="X699" s="58">
        <f t="shared" si="216"/>
        <v>0</v>
      </c>
      <c r="Y699" s="99" t="e">
        <f t="shared" si="173"/>
        <v>#DIV/0!</v>
      </c>
      <c r="Z699" s="99" t="e">
        <f t="shared" si="174"/>
        <v>#DIV/0!</v>
      </c>
      <c r="AA699" s="2"/>
      <c r="AB699" s="109" t="str">
        <f t="shared" si="217"/>
        <v xml:space="preserve"> </v>
      </c>
    </row>
    <row r="700" spans="1:28" s="10" customFormat="1" ht="23.25" customHeight="1">
      <c r="A700" s="95"/>
      <c r="B700" s="100"/>
      <c r="C700" s="2"/>
      <c r="D700" s="100"/>
      <c r="E700" s="102"/>
      <c r="F700" s="102"/>
      <c r="G700" s="100"/>
      <c r="H700" s="100"/>
      <c r="I700" s="113"/>
      <c r="J700" s="114"/>
      <c r="K700" s="96">
        <v>1</v>
      </c>
      <c r="L700" s="96">
        <v>1</v>
      </c>
      <c r="M700" s="110">
        <f t="shared" si="209"/>
        <v>0</v>
      </c>
      <c r="N700" s="58">
        <f t="shared" si="210"/>
        <v>0</v>
      </c>
      <c r="O700" s="58">
        <f t="shared" si="211"/>
        <v>0</v>
      </c>
      <c r="P700" s="58">
        <f t="shared" si="212"/>
        <v>0</v>
      </c>
      <c r="Q700" s="58" t="str">
        <f>IF(C700=1,$D$858*K700*L700,IF(C700=2,$D$859*K700*L700,IF(C700=3,$D$860*K700*L700,IF(C700=4,0,IF(C700=5,$D$862*K700*L700,IF(C700=6,$D$863*K700*L700,IF(C700=7,$D$864*K700*L700,"Incorrect Code")))))))</f>
        <v>Incorrect Code</v>
      </c>
      <c r="R700" s="58">
        <f t="shared" si="213"/>
        <v>0</v>
      </c>
      <c r="S700" s="97">
        <f t="shared" si="214"/>
        <v>0</v>
      </c>
      <c r="T700" s="97">
        <v>0</v>
      </c>
      <c r="U700" s="98">
        <f t="shared" si="215"/>
        <v>0</v>
      </c>
      <c r="V700" s="97">
        <f t="shared" si="218"/>
        <v>0</v>
      </c>
      <c r="W700" s="58">
        <f t="shared" si="206"/>
        <v>0</v>
      </c>
      <c r="X700" s="58">
        <f t="shared" si="216"/>
        <v>0</v>
      </c>
      <c r="Y700" s="99" t="e">
        <f t="shared" si="173"/>
        <v>#DIV/0!</v>
      </c>
      <c r="Z700" s="99" t="e">
        <f t="shared" si="174"/>
        <v>#DIV/0!</v>
      </c>
      <c r="AA700" s="2"/>
      <c r="AB700" s="109" t="str">
        <f t="shared" si="217"/>
        <v xml:space="preserve"> </v>
      </c>
    </row>
    <row r="701" spans="1:28" s="10" customFormat="1" ht="23.45" customHeight="1">
      <c r="A701" s="95"/>
      <c r="B701" s="100"/>
      <c r="C701" s="112"/>
      <c r="D701" s="100"/>
      <c r="E701" s="102"/>
      <c r="F701" s="102"/>
      <c r="G701" s="100"/>
      <c r="H701" s="100"/>
      <c r="I701" s="113"/>
      <c r="J701" s="114"/>
      <c r="K701" s="96">
        <v>1</v>
      </c>
      <c r="L701" s="96">
        <v>1</v>
      </c>
      <c r="M701" s="110">
        <f t="shared" si="209"/>
        <v>0</v>
      </c>
      <c r="N701" s="58">
        <f t="shared" si="210"/>
        <v>0</v>
      </c>
      <c r="O701" s="58">
        <f t="shared" si="211"/>
        <v>0</v>
      </c>
      <c r="P701" s="58">
        <f t="shared" si="212"/>
        <v>0</v>
      </c>
      <c r="Q701" s="58" t="str">
        <f>IF(C701=1,$D$858*K701*L701,IF(C701=2,$D$859*K701*L701,IF(C701=3,$D$860*K701*L701,IF(C701=4,0,IF(C701=5,$D$862*K701*L701,IF(C701=6,$D$863*K701*L701,IF(C701=7,$D$864*K701*L701,"Incorrect Code")))))))</f>
        <v>Incorrect Code</v>
      </c>
      <c r="R701" s="58">
        <f t="shared" si="213"/>
        <v>0</v>
      </c>
      <c r="S701" s="97">
        <f t="shared" si="214"/>
        <v>0</v>
      </c>
      <c r="T701" s="97">
        <v>0</v>
      </c>
      <c r="U701" s="98">
        <f t="shared" si="215"/>
        <v>0</v>
      </c>
      <c r="V701" s="97">
        <f t="shared" si="218"/>
        <v>0</v>
      </c>
      <c r="W701" s="58">
        <f t="shared" si="206"/>
        <v>0</v>
      </c>
      <c r="X701" s="58">
        <f t="shared" si="216"/>
        <v>0</v>
      </c>
      <c r="Y701" s="99" t="e">
        <f t="shared" si="173"/>
        <v>#DIV/0!</v>
      </c>
      <c r="Z701" s="99" t="e">
        <f t="shared" si="174"/>
        <v>#DIV/0!</v>
      </c>
      <c r="AA701" s="2"/>
      <c r="AB701" s="109" t="str">
        <f t="shared" si="217"/>
        <v xml:space="preserve"> </v>
      </c>
    </row>
    <row r="702" spans="1:28" s="10" customFormat="1" ht="23.25" customHeight="1">
      <c r="A702" s="95"/>
      <c r="B702" s="100"/>
      <c r="C702" s="2"/>
      <c r="D702" s="100"/>
      <c r="E702" s="102"/>
      <c r="F702" s="102"/>
      <c r="G702" s="100"/>
      <c r="H702" s="100"/>
      <c r="I702" s="113"/>
      <c r="J702" s="114"/>
      <c r="K702" s="96">
        <v>1</v>
      </c>
      <c r="L702" s="96">
        <v>1</v>
      </c>
      <c r="M702" s="110">
        <f t="shared" si="209"/>
        <v>0</v>
      </c>
      <c r="N702" s="58">
        <f t="shared" si="210"/>
        <v>0</v>
      </c>
      <c r="O702" s="58">
        <f t="shared" si="211"/>
        <v>0</v>
      </c>
      <c r="P702" s="58">
        <f t="shared" si="212"/>
        <v>0</v>
      </c>
      <c r="Q702" s="58" t="str">
        <f>IF(C702=1,$D$858*K702*L702,IF(C702=2,$D$859*K702*L702,IF(C702=3,$D$860*K702*L702,IF(C702=4,0,IF(C702=5,$D$862*K702*L702,IF(C702=6,$D$863*K702*L702,IF(C702=7,$D$864*K702*L702,"Incorrect Code")))))))</f>
        <v>Incorrect Code</v>
      </c>
      <c r="R702" s="58">
        <f t="shared" si="213"/>
        <v>0</v>
      </c>
      <c r="S702" s="97">
        <f t="shared" si="214"/>
        <v>0</v>
      </c>
      <c r="T702" s="97">
        <v>0</v>
      </c>
      <c r="U702" s="98">
        <f t="shared" si="215"/>
        <v>0</v>
      </c>
      <c r="V702" s="97">
        <f t="shared" si="218"/>
        <v>0</v>
      </c>
      <c r="W702" s="58">
        <f t="shared" si="206"/>
        <v>0</v>
      </c>
      <c r="X702" s="58">
        <f t="shared" si="216"/>
        <v>0</v>
      </c>
      <c r="Y702" s="99" t="e">
        <f t="shared" si="173"/>
        <v>#DIV/0!</v>
      </c>
      <c r="Z702" s="99" t="e">
        <f t="shared" si="174"/>
        <v>#DIV/0!</v>
      </c>
      <c r="AA702" s="2"/>
      <c r="AB702" s="109" t="str">
        <f t="shared" si="217"/>
        <v xml:space="preserve"> </v>
      </c>
    </row>
    <row r="703" spans="1:28" s="10" customFormat="1" ht="23.45" customHeight="1">
      <c r="A703" s="95"/>
      <c r="B703" s="100"/>
      <c r="C703" s="2"/>
      <c r="D703" s="100"/>
      <c r="E703" s="102"/>
      <c r="F703" s="102"/>
      <c r="G703" s="100"/>
      <c r="H703" s="100"/>
      <c r="I703" s="113"/>
      <c r="J703" s="114"/>
      <c r="K703" s="96">
        <v>1</v>
      </c>
      <c r="L703" s="96">
        <v>1</v>
      </c>
      <c r="M703" s="110">
        <f t="shared" si="209"/>
        <v>0</v>
      </c>
      <c r="N703" s="58">
        <f t="shared" si="210"/>
        <v>0</v>
      </c>
      <c r="O703" s="58">
        <f t="shared" si="211"/>
        <v>0</v>
      </c>
      <c r="P703" s="58">
        <f t="shared" si="212"/>
        <v>0</v>
      </c>
      <c r="Q703" s="58" t="str">
        <f>IF(C703=1,$D$858*K703*L703,IF(C703=2,$D$859*K703*L703,IF(C703=3,$D$860*K703*L703,IF(C703=4,0,IF(C703=5,$D$862*K703*L703,IF(C703=6,$D$863*K703*L703,IF(C703=7,$D$864*K703*L703,"Incorrect Code")))))))</f>
        <v>Incorrect Code</v>
      </c>
      <c r="R703" s="58">
        <f t="shared" si="213"/>
        <v>0</v>
      </c>
      <c r="S703" s="97">
        <f t="shared" si="214"/>
        <v>0</v>
      </c>
      <c r="T703" s="97">
        <v>0</v>
      </c>
      <c r="U703" s="98">
        <f t="shared" si="215"/>
        <v>0</v>
      </c>
      <c r="V703" s="97">
        <f t="shared" si="218"/>
        <v>0</v>
      </c>
      <c r="W703" s="58">
        <f t="shared" si="206"/>
        <v>0</v>
      </c>
      <c r="X703" s="58">
        <f t="shared" si="216"/>
        <v>0</v>
      </c>
      <c r="Y703" s="99" t="e">
        <f t="shared" si="173"/>
        <v>#DIV/0!</v>
      </c>
      <c r="Z703" s="99" t="e">
        <f t="shared" si="174"/>
        <v>#DIV/0!</v>
      </c>
      <c r="AA703" s="2"/>
      <c r="AB703" s="109" t="str">
        <f t="shared" si="217"/>
        <v xml:space="preserve"> </v>
      </c>
    </row>
    <row r="704" spans="1:28" s="10" customFormat="1" ht="23.25" customHeight="1">
      <c r="A704" s="95"/>
      <c r="B704" s="100"/>
      <c r="C704" s="112"/>
      <c r="D704" s="100"/>
      <c r="E704" s="102"/>
      <c r="F704" s="102"/>
      <c r="G704" s="100"/>
      <c r="H704" s="100"/>
      <c r="I704" s="113"/>
      <c r="J704" s="114"/>
      <c r="K704" s="96">
        <v>1</v>
      </c>
      <c r="L704" s="96">
        <v>1</v>
      </c>
      <c r="M704" s="110">
        <f t="shared" si="209"/>
        <v>0</v>
      </c>
      <c r="N704" s="58">
        <f t="shared" si="210"/>
        <v>0</v>
      </c>
      <c r="O704" s="58">
        <f t="shared" si="211"/>
        <v>0</v>
      </c>
      <c r="P704" s="58">
        <f t="shared" si="212"/>
        <v>0</v>
      </c>
      <c r="Q704" s="58" t="str">
        <f>IF(C704=1,$D$858*K704*L704,IF(C704=2,$D$859*K704*L704,IF(C704=3,$D$860*K704*L704,IF(C704=4,0,IF(C704=5,$D$862*K704*L704,IF(C704=6,$D$863*K704*L704,IF(C704=7,$D$864*K704*L704,"Incorrect Code")))))))</f>
        <v>Incorrect Code</v>
      </c>
      <c r="R704" s="58">
        <f t="shared" si="213"/>
        <v>0</v>
      </c>
      <c r="S704" s="97">
        <f t="shared" si="214"/>
        <v>0</v>
      </c>
      <c r="T704" s="97">
        <v>0</v>
      </c>
      <c r="U704" s="98">
        <f t="shared" si="215"/>
        <v>0</v>
      </c>
      <c r="V704" s="97"/>
      <c r="W704" s="58">
        <f t="shared" si="206"/>
        <v>0</v>
      </c>
      <c r="X704" s="58">
        <f t="shared" si="216"/>
        <v>0</v>
      </c>
      <c r="Y704" s="99" t="e">
        <f t="shared" si="173"/>
        <v>#DIV/0!</v>
      </c>
      <c r="Z704" s="99" t="e">
        <f t="shared" si="174"/>
        <v>#DIV/0!</v>
      </c>
      <c r="AA704" s="2"/>
      <c r="AB704" s="109" t="str">
        <f t="shared" si="217"/>
        <v xml:space="preserve"> </v>
      </c>
    </row>
    <row r="705" spans="1:28" s="10" customFormat="1" ht="23.45" customHeight="1">
      <c r="A705" s="95"/>
      <c r="B705" s="100"/>
      <c r="C705" s="112"/>
      <c r="D705" s="100"/>
      <c r="E705" s="102"/>
      <c r="F705" s="102"/>
      <c r="G705" s="100"/>
      <c r="H705" s="100"/>
      <c r="I705" s="113"/>
      <c r="J705" s="114"/>
      <c r="K705" s="96">
        <v>1</v>
      </c>
      <c r="L705" s="96">
        <v>1</v>
      </c>
      <c r="M705" s="110">
        <f t="shared" si="209"/>
        <v>0</v>
      </c>
      <c r="N705" s="58">
        <f t="shared" si="210"/>
        <v>0</v>
      </c>
      <c r="O705" s="58">
        <f t="shared" si="211"/>
        <v>0</v>
      </c>
      <c r="P705" s="58">
        <f t="shared" si="212"/>
        <v>0</v>
      </c>
      <c r="Q705" s="58" t="str">
        <f>IF(C705=1,$D$858*K705*L705,IF(C705=2,$D$859*K705*L705,IF(C705=3,$D$860*K705*L705,IF(C705=4,0,IF(C705=5,$D$862*K705*L705,IF(C705=6,$D$863*K705*L705,IF(C705=7,$D$864*K705*L705,"Incorrect Code")))))))</f>
        <v>Incorrect Code</v>
      </c>
      <c r="R705" s="58">
        <f t="shared" si="213"/>
        <v>0</v>
      </c>
      <c r="S705" s="97">
        <f t="shared" si="214"/>
        <v>0</v>
      </c>
      <c r="T705" s="97">
        <v>0</v>
      </c>
      <c r="U705" s="98">
        <f t="shared" si="215"/>
        <v>0</v>
      </c>
      <c r="V705" s="97">
        <f>0.15*M705</f>
        <v>0</v>
      </c>
      <c r="W705" s="58">
        <f t="shared" ref="W705:W746" si="219">SUM(N705:V705)</f>
        <v>0</v>
      </c>
      <c r="X705" s="58">
        <f t="shared" si="216"/>
        <v>0</v>
      </c>
      <c r="Y705" s="99" t="e">
        <f t="shared" si="173"/>
        <v>#DIV/0!</v>
      </c>
      <c r="Z705" s="99" t="e">
        <f t="shared" si="174"/>
        <v>#DIV/0!</v>
      </c>
      <c r="AA705" s="2"/>
      <c r="AB705" s="109" t="str">
        <f t="shared" si="217"/>
        <v xml:space="preserve"> </v>
      </c>
    </row>
    <row r="706" spans="1:28" s="10" customFormat="1" ht="23.45" customHeight="1">
      <c r="A706" s="95"/>
      <c r="B706" s="100"/>
      <c r="C706" s="2"/>
      <c r="D706" s="100"/>
      <c r="E706" s="102"/>
      <c r="F706" s="102"/>
      <c r="G706" s="100"/>
      <c r="H706" s="100"/>
      <c r="I706" s="113"/>
      <c r="J706" s="114"/>
      <c r="K706" s="96">
        <v>1</v>
      </c>
      <c r="L706" s="96">
        <v>1</v>
      </c>
      <c r="M706" s="110">
        <f t="shared" si="209"/>
        <v>0</v>
      </c>
      <c r="N706" s="58">
        <f t="shared" si="210"/>
        <v>0</v>
      </c>
      <c r="O706" s="58">
        <f t="shared" si="211"/>
        <v>0</v>
      </c>
      <c r="P706" s="58">
        <f t="shared" si="212"/>
        <v>0</v>
      </c>
      <c r="Q706" s="58" t="str">
        <f>IF(C706=1,$D$858*K706*L706,IF(C706=2,$D$859*K706*L706,IF(C706=3,$D$860*K706*L706,IF(C706=4,0,IF(C706=5,$D$862*K706*L706,IF(C706=6,$D$863*K706*L706,IF(C706=7,$D$864*K706*L706,"Incorrect Code")))))))</f>
        <v>Incorrect Code</v>
      </c>
      <c r="R706" s="58">
        <f t="shared" si="213"/>
        <v>0</v>
      </c>
      <c r="S706" s="97">
        <f t="shared" si="214"/>
        <v>0</v>
      </c>
      <c r="T706" s="97">
        <v>0</v>
      </c>
      <c r="U706" s="98">
        <f t="shared" si="215"/>
        <v>0</v>
      </c>
      <c r="V706" s="97"/>
      <c r="W706" s="58">
        <f t="shared" si="219"/>
        <v>0</v>
      </c>
      <c r="X706" s="58">
        <f t="shared" si="216"/>
        <v>0</v>
      </c>
      <c r="Y706" s="99" t="e">
        <f t="shared" si="173"/>
        <v>#DIV/0!</v>
      </c>
      <c r="Z706" s="99" t="e">
        <f t="shared" si="174"/>
        <v>#DIV/0!</v>
      </c>
      <c r="AA706" s="2"/>
      <c r="AB706" s="109" t="str">
        <f t="shared" si="217"/>
        <v xml:space="preserve"> </v>
      </c>
    </row>
    <row r="707" spans="1:28" s="10" customFormat="1" ht="23.25" customHeight="1">
      <c r="A707" s="95"/>
      <c r="B707" s="100"/>
      <c r="C707" s="2"/>
      <c r="D707" s="100"/>
      <c r="E707" s="102"/>
      <c r="F707" s="102"/>
      <c r="G707" s="100"/>
      <c r="H707" s="100"/>
      <c r="I707" s="113"/>
      <c r="J707" s="114"/>
      <c r="K707" s="96">
        <v>1</v>
      </c>
      <c r="L707" s="96">
        <v>1</v>
      </c>
      <c r="M707" s="110">
        <f t="shared" si="209"/>
        <v>0</v>
      </c>
      <c r="N707" s="58">
        <f t="shared" si="210"/>
        <v>0</v>
      </c>
      <c r="O707" s="58">
        <f t="shared" si="211"/>
        <v>0</v>
      </c>
      <c r="P707" s="58">
        <f t="shared" si="212"/>
        <v>0</v>
      </c>
      <c r="Q707" s="58" t="str">
        <f>IF(C707=1,$D$858*K707*L707,IF(C707=2,$D$859*K707*L707,IF(C707=3,$D$860*K707*L707,IF(C707=4,0,IF(C707=5,$D$862*K707*L707,IF(C707=6,$D$863*K707*L707,IF(C707=7,$D$864*K707*L707,"Incorrect Code")))))))</f>
        <v>Incorrect Code</v>
      </c>
      <c r="R707" s="58">
        <f t="shared" si="213"/>
        <v>0</v>
      </c>
      <c r="S707" s="97">
        <f t="shared" si="214"/>
        <v>0</v>
      </c>
      <c r="T707" s="97">
        <v>0</v>
      </c>
      <c r="U707" s="98">
        <f t="shared" si="215"/>
        <v>0</v>
      </c>
      <c r="V707" s="97"/>
      <c r="W707" s="58">
        <f t="shared" si="219"/>
        <v>0</v>
      </c>
      <c r="X707" s="58">
        <f t="shared" si="216"/>
        <v>0</v>
      </c>
      <c r="Y707" s="99" t="e">
        <f t="shared" si="173"/>
        <v>#DIV/0!</v>
      </c>
      <c r="Z707" s="99" t="e">
        <f t="shared" si="174"/>
        <v>#DIV/0!</v>
      </c>
      <c r="AA707" s="2"/>
      <c r="AB707" s="109" t="str">
        <f t="shared" si="217"/>
        <v xml:space="preserve"> </v>
      </c>
    </row>
    <row r="708" spans="1:28" s="10" customFormat="1" ht="23.45" customHeight="1">
      <c r="A708" s="95"/>
      <c r="B708" s="100"/>
      <c r="C708" s="112"/>
      <c r="D708" s="100"/>
      <c r="E708" s="102"/>
      <c r="F708" s="102"/>
      <c r="G708" s="100"/>
      <c r="H708" s="100"/>
      <c r="I708" s="113"/>
      <c r="J708" s="114"/>
      <c r="K708" s="96">
        <v>1</v>
      </c>
      <c r="L708" s="96">
        <v>1</v>
      </c>
      <c r="M708" s="110">
        <f t="shared" si="209"/>
        <v>0</v>
      </c>
      <c r="N708" s="58">
        <f t="shared" si="210"/>
        <v>0</v>
      </c>
      <c r="O708" s="58">
        <f t="shared" si="211"/>
        <v>0</v>
      </c>
      <c r="P708" s="58">
        <f t="shared" si="212"/>
        <v>0</v>
      </c>
      <c r="Q708" s="58" t="str">
        <f>IF(C708=1,$D$858*K708*L708,IF(C708=2,$D$859*K708*L708,IF(C708=3,$D$860*K708*L708,IF(C708=4,0,IF(C708=5,$D$862*K708*L708,IF(C708=6,$D$863*K708*L708,IF(C708=7,$D$864*K708*L708,"Incorrect Code")))))))</f>
        <v>Incorrect Code</v>
      </c>
      <c r="R708" s="58">
        <f t="shared" si="213"/>
        <v>0</v>
      </c>
      <c r="S708" s="97">
        <f t="shared" si="214"/>
        <v>0</v>
      </c>
      <c r="T708" s="97">
        <v>0</v>
      </c>
      <c r="U708" s="98">
        <f t="shared" si="215"/>
        <v>0</v>
      </c>
      <c r="V708" s="97">
        <f>0.15*M708</f>
        <v>0</v>
      </c>
      <c r="W708" s="58">
        <f t="shared" si="219"/>
        <v>0</v>
      </c>
      <c r="X708" s="58">
        <f t="shared" si="216"/>
        <v>0</v>
      </c>
      <c r="Y708" s="99" t="e">
        <f t="shared" si="173"/>
        <v>#DIV/0!</v>
      </c>
      <c r="Z708" s="99" t="e">
        <f t="shared" si="174"/>
        <v>#DIV/0!</v>
      </c>
      <c r="AA708" s="2"/>
      <c r="AB708" s="109" t="str">
        <f t="shared" si="217"/>
        <v xml:space="preserve"> </v>
      </c>
    </row>
    <row r="709" spans="1:28" s="10" customFormat="1" ht="23.25" customHeight="1">
      <c r="A709" s="95"/>
      <c r="B709" s="100"/>
      <c r="C709" s="2"/>
      <c r="D709" s="100"/>
      <c r="E709" s="102"/>
      <c r="F709" s="102"/>
      <c r="G709" s="100"/>
      <c r="H709" s="100"/>
      <c r="I709" s="113"/>
      <c r="J709" s="114"/>
      <c r="K709" s="96">
        <v>1</v>
      </c>
      <c r="L709" s="96">
        <v>1</v>
      </c>
      <c r="M709" s="110">
        <f t="shared" si="209"/>
        <v>0</v>
      </c>
      <c r="N709" s="58">
        <f t="shared" si="210"/>
        <v>0</v>
      </c>
      <c r="O709" s="58">
        <f t="shared" si="211"/>
        <v>0</v>
      </c>
      <c r="P709" s="58">
        <f t="shared" si="212"/>
        <v>0</v>
      </c>
      <c r="Q709" s="58" t="str">
        <f>IF(C709=1,$D$858*K709*L709,IF(C709=2,$D$859*K709*L709,IF(C709=3,$D$860*K709*L709,IF(C709=4,0,IF(C709=5,$D$862*K709*L709,IF(C709=6,$D$863*K709*L709,IF(C709=7,$D$864*K709*L709,"Incorrect Code")))))))</f>
        <v>Incorrect Code</v>
      </c>
      <c r="R709" s="58">
        <f t="shared" si="213"/>
        <v>0</v>
      </c>
      <c r="S709" s="97">
        <f t="shared" si="214"/>
        <v>0</v>
      </c>
      <c r="T709" s="97">
        <v>0</v>
      </c>
      <c r="U709" s="98">
        <f t="shared" si="215"/>
        <v>0</v>
      </c>
      <c r="V709" s="97"/>
      <c r="W709" s="58">
        <f t="shared" si="219"/>
        <v>0</v>
      </c>
      <c r="X709" s="58">
        <f t="shared" si="216"/>
        <v>0</v>
      </c>
      <c r="Y709" s="99" t="e">
        <f t="shared" si="173"/>
        <v>#DIV/0!</v>
      </c>
      <c r="Z709" s="99" t="e">
        <f t="shared" si="174"/>
        <v>#DIV/0!</v>
      </c>
      <c r="AA709" s="2"/>
      <c r="AB709" s="109" t="str">
        <f t="shared" si="217"/>
        <v xml:space="preserve"> </v>
      </c>
    </row>
    <row r="710" spans="1:28" s="10" customFormat="1" ht="23.45" customHeight="1">
      <c r="A710" s="95"/>
      <c r="B710" s="100"/>
      <c r="C710" s="2"/>
      <c r="D710" s="100"/>
      <c r="E710" s="102"/>
      <c r="F710" s="102"/>
      <c r="G710" s="100"/>
      <c r="H710" s="100"/>
      <c r="I710" s="113"/>
      <c r="J710" s="114"/>
      <c r="K710" s="96">
        <v>1</v>
      </c>
      <c r="L710" s="96">
        <v>1</v>
      </c>
      <c r="M710" s="110">
        <f t="shared" si="209"/>
        <v>0</v>
      </c>
      <c r="N710" s="58">
        <f t="shared" si="210"/>
        <v>0</v>
      </c>
      <c r="O710" s="58">
        <f t="shared" si="211"/>
        <v>0</v>
      </c>
      <c r="P710" s="58">
        <f t="shared" si="212"/>
        <v>0</v>
      </c>
      <c r="Q710" s="58" t="str">
        <f>IF(C710=1,$D$858*K710*L710,IF(C710=2,$D$859*K710*L710,IF(C710=3,$D$860*K710*L710,IF(C710=4,0,IF(C710=5,$D$862*K710*L710,IF(C710=6,$D$863*K710*L710,IF(C710=7,$D$864*K710*L710,"Incorrect Code")))))))</f>
        <v>Incorrect Code</v>
      </c>
      <c r="R710" s="58">
        <f t="shared" si="213"/>
        <v>0</v>
      </c>
      <c r="S710" s="97">
        <f t="shared" si="214"/>
        <v>0</v>
      </c>
      <c r="T710" s="97">
        <v>0</v>
      </c>
      <c r="U710" s="98">
        <f t="shared" si="215"/>
        <v>0</v>
      </c>
      <c r="V710" s="97"/>
      <c r="W710" s="58">
        <f t="shared" si="219"/>
        <v>0</v>
      </c>
      <c r="X710" s="58">
        <f t="shared" si="216"/>
        <v>0</v>
      </c>
      <c r="Y710" s="99" t="e">
        <f t="shared" si="173"/>
        <v>#DIV/0!</v>
      </c>
      <c r="Z710" s="99" t="e">
        <f t="shared" si="174"/>
        <v>#DIV/0!</v>
      </c>
      <c r="AA710" s="2"/>
      <c r="AB710" s="109" t="str">
        <f t="shared" si="217"/>
        <v xml:space="preserve"> </v>
      </c>
    </row>
    <row r="711" spans="1:28" s="10" customFormat="1" ht="23.25" customHeight="1">
      <c r="A711" s="95"/>
      <c r="B711" s="100"/>
      <c r="C711" s="112"/>
      <c r="D711" s="100"/>
      <c r="E711" s="102"/>
      <c r="F711" s="102"/>
      <c r="G711" s="100"/>
      <c r="H711" s="100"/>
      <c r="I711" s="113"/>
      <c r="J711" s="114"/>
      <c r="K711" s="96">
        <v>1</v>
      </c>
      <c r="L711" s="96">
        <v>1</v>
      </c>
      <c r="M711" s="110">
        <f t="shared" si="209"/>
        <v>0</v>
      </c>
      <c r="N711" s="58">
        <f t="shared" si="210"/>
        <v>0</v>
      </c>
      <c r="O711" s="58">
        <f t="shared" si="211"/>
        <v>0</v>
      </c>
      <c r="P711" s="58">
        <f t="shared" si="212"/>
        <v>0</v>
      </c>
      <c r="Q711" s="58" t="str">
        <f>IF(C711=1,$D$858*K711*L711,IF(C711=2,$D$859*K711*L711,IF(C711=3,$D$860*K711*L711,IF(C711=4,0,IF(C711=5,$D$862*K711*L711,IF(C711=6,$D$863*K711*L711,IF(C711=7,$D$864*K711*L711,"Incorrect Code")))))))</f>
        <v>Incorrect Code</v>
      </c>
      <c r="R711" s="58">
        <f t="shared" si="213"/>
        <v>0</v>
      </c>
      <c r="S711" s="97">
        <f t="shared" si="214"/>
        <v>0</v>
      </c>
      <c r="T711" s="97">
        <v>0</v>
      </c>
      <c r="U711" s="98">
        <f t="shared" si="215"/>
        <v>0</v>
      </c>
      <c r="V711" s="97"/>
      <c r="W711" s="58">
        <f t="shared" si="219"/>
        <v>0</v>
      </c>
      <c r="X711" s="58">
        <f t="shared" si="216"/>
        <v>0</v>
      </c>
      <c r="Y711" s="99" t="e">
        <f t="shared" si="173"/>
        <v>#DIV/0!</v>
      </c>
      <c r="Z711" s="99" t="e">
        <f t="shared" si="174"/>
        <v>#DIV/0!</v>
      </c>
      <c r="AA711" s="2"/>
      <c r="AB711" s="109" t="str">
        <f t="shared" si="217"/>
        <v xml:space="preserve"> </v>
      </c>
    </row>
    <row r="712" spans="1:28" s="10" customFormat="1" ht="23.45" customHeight="1">
      <c r="A712" s="95"/>
      <c r="B712" s="100"/>
      <c r="C712" s="2"/>
      <c r="D712" s="100"/>
      <c r="E712" s="102"/>
      <c r="F712" s="102"/>
      <c r="G712" s="100"/>
      <c r="H712" s="100"/>
      <c r="I712" s="113"/>
      <c r="J712" s="114"/>
      <c r="K712" s="96">
        <v>1</v>
      </c>
      <c r="L712" s="96">
        <v>1</v>
      </c>
      <c r="M712" s="110">
        <f t="shared" si="209"/>
        <v>0</v>
      </c>
      <c r="N712" s="58">
        <f t="shared" si="210"/>
        <v>0</v>
      </c>
      <c r="O712" s="58">
        <f t="shared" si="211"/>
        <v>0</v>
      </c>
      <c r="P712" s="58">
        <f t="shared" si="212"/>
        <v>0</v>
      </c>
      <c r="Q712" s="58" t="str">
        <f>IF(C712=1,$D$858*K712*L712,IF(C712=2,$D$859*K712*L712,IF(C712=3,$D$860*K712*L712,IF(C712=4,0,IF(C712=5,$D$862*K712*L712,IF(C712=6,$D$863*K712*L712,IF(C712=7,$D$864*K712*L712,"Incorrect Code")))))))</f>
        <v>Incorrect Code</v>
      </c>
      <c r="R712" s="58">
        <f t="shared" si="213"/>
        <v>0</v>
      </c>
      <c r="S712" s="97">
        <f t="shared" si="214"/>
        <v>0</v>
      </c>
      <c r="T712" s="97">
        <v>0</v>
      </c>
      <c r="U712" s="98">
        <f t="shared" si="215"/>
        <v>0</v>
      </c>
      <c r="V712" s="97">
        <f t="shared" ref="V712:V717" si="220">0.15*M712</f>
        <v>0</v>
      </c>
      <c r="W712" s="58">
        <f t="shared" si="219"/>
        <v>0</v>
      </c>
      <c r="X712" s="58">
        <f t="shared" si="216"/>
        <v>0</v>
      </c>
      <c r="Y712" s="99" t="e">
        <f t="shared" si="173"/>
        <v>#DIV/0!</v>
      </c>
      <c r="Z712" s="99" t="e">
        <f t="shared" si="174"/>
        <v>#DIV/0!</v>
      </c>
      <c r="AA712" s="2"/>
      <c r="AB712" s="109" t="str">
        <f t="shared" si="217"/>
        <v xml:space="preserve"> </v>
      </c>
    </row>
    <row r="713" spans="1:28" s="10" customFormat="1" ht="23.25" customHeight="1">
      <c r="A713" s="95"/>
      <c r="B713" s="100"/>
      <c r="C713" s="2"/>
      <c r="D713" s="100"/>
      <c r="E713" s="102"/>
      <c r="F713" s="102"/>
      <c r="G713" s="100"/>
      <c r="H713" s="100"/>
      <c r="I713" s="113"/>
      <c r="J713" s="114"/>
      <c r="K713" s="96">
        <v>1</v>
      </c>
      <c r="L713" s="96">
        <v>1</v>
      </c>
      <c r="M713" s="110">
        <f t="shared" si="209"/>
        <v>0</v>
      </c>
      <c r="N713" s="58">
        <f t="shared" si="210"/>
        <v>0</v>
      </c>
      <c r="O713" s="58">
        <f t="shared" si="211"/>
        <v>0</v>
      </c>
      <c r="P713" s="58">
        <f t="shared" si="212"/>
        <v>0</v>
      </c>
      <c r="Q713" s="58" t="str">
        <f>IF(C713=1,$D$858*K713*L713,IF(C713=2,$D$859*K713*L713,IF(C713=3,$D$860*K713*L713,IF(C713=4,0,IF(C713=5,$D$862*K713*L713,IF(C713=6,$D$863*K713*L713,IF(C713=7,$D$864*K713*L713,"Incorrect Code")))))))</f>
        <v>Incorrect Code</v>
      </c>
      <c r="R713" s="58">
        <f t="shared" si="213"/>
        <v>0</v>
      </c>
      <c r="S713" s="97">
        <f t="shared" si="214"/>
        <v>0</v>
      </c>
      <c r="T713" s="97">
        <v>0</v>
      </c>
      <c r="U713" s="98">
        <f t="shared" si="215"/>
        <v>0</v>
      </c>
      <c r="V713" s="97">
        <f t="shared" si="220"/>
        <v>0</v>
      </c>
      <c r="W713" s="58">
        <f t="shared" si="219"/>
        <v>0</v>
      </c>
      <c r="X713" s="58">
        <f t="shared" si="216"/>
        <v>0</v>
      </c>
      <c r="Y713" s="99" t="e">
        <f t="shared" si="173"/>
        <v>#DIV/0!</v>
      </c>
      <c r="Z713" s="99" t="e">
        <f t="shared" si="174"/>
        <v>#DIV/0!</v>
      </c>
      <c r="AA713" s="2"/>
      <c r="AB713" s="109" t="str">
        <f t="shared" si="217"/>
        <v xml:space="preserve"> </v>
      </c>
    </row>
    <row r="714" spans="1:28" s="10" customFormat="1" ht="23.45" customHeight="1">
      <c r="A714" s="95"/>
      <c r="B714" s="100"/>
      <c r="C714" s="2"/>
      <c r="D714" s="100"/>
      <c r="E714" s="102"/>
      <c r="F714" s="102"/>
      <c r="G714" s="100"/>
      <c r="H714" s="100"/>
      <c r="I714" s="113"/>
      <c r="J714" s="114"/>
      <c r="K714" s="96">
        <v>1</v>
      </c>
      <c r="L714" s="96">
        <v>1</v>
      </c>
      <c r="M714" s="110">
        <f t="shared" si="209"/>
        <v>0</v>
      </c>
      <c r="N714" s="58">
        <f t="shared" si="210"/>
        <v>0</v>
      </c>
      <c r="O714" s="58">
        <f t="shared" si="211"/>
        <v>0</v>
      </c>
      <c r="P714" s="58">
        <f t="shared" si="212"/>
        <v>0</v>
      </c>
      <c r="Q714" s="58" t="str">
        <f>IF(C714=1,$D$858*K714*L714,IF(C714=2,$D$859*K714*L714,IF(C714=3,$D$860*K714*L714,IF(C714=4,0,IF(C714=5,$D$862*K714*L714,IF(C714=6,$D$863*K714*L714,IF(C714=7,$D$864*K714*L714,"Incorrect Code")))))))</f>
        <v>Incorrect Code</v>
      </c>
      <c r="R714" s="58">
        <f t="shared" si="213"/>
        <v>0</v>
      </c>
      <c r="S714" s="97">
        <f t="shared" si="214"/>
        <v>0</v>
      </c>
      <c r="T714" s="97">
        <v>0</v>
      </c>
      <c r="U714" s="98">
        <f t="shared" si="215"/>
        <v>0</v>
      </c>
      <c r="V714" s="97">
        <f t="shared" si="220"/>
        <v>0</v>
      </c>
      <c r="W714" s="58">
        <f t="shared" si="219"/>
        <v>0</v>
      </c>
      <c r="X714" s="58">
        <f t="shared" si="216"/>
        <v>0</v>
      </c>
      <c r="Y714" s="99" t="e">
        <f t="shared" si="173"/>
        <v>#DIV/0!</v>
      </c>
      <c r="Z714" s="99" t="e">
        <f t="shared" si="174"/>
        <v>#DIV/0!</v>
      </c>
      <c r="AA714" s="2"/>
      <c r="AB714" s="109" t="str">
        <f t="shared" si="217"/>
        <v xml:space="preserve"> </v>
      </c>
    </row>
    <row r="715" spans="1:28" s="10" customFormat="1" ht="23.25" customHeight="1">
      <c r="A715" s="95"/>
      <c r="B715" s="100"/>
      <c r="C715" s="112"/>
      <c r="D715" s="100"/>
      <c r="E715" s="102"/>
      <c r="F715" s="102"/>
      <c r="G715" s="100"/>
      <c r="H715" s="100"/>
      <c r="I715" s="113"/>
      <c r="J715" s="114"/>
      <c r="K715" s="96">
        <v>1</v>
      </c>
      <c r="L715" s="96">
        <v>1</v>
      </c>
      <c r="M715" s="110">
        <f t="shared" si="209"/>
        <v>0</v>
      </c>
      <c r="N715" s="58">
        <f t="shared" si="210"/>
        <v>0</v>
      </c>
      <c r="O715" s="58">
        <f t="shared" si="211"/>
        <v>0</v>
      </c>
      <c r="P715" s="58">
        <f t="shared" si="212"/>
        <v>0</v>
      </c>
      <c r="Q715" s="58" t="str">
        <f>IF(C715=1,$D$858*K715*L715,IF(C715=2,$D$859*K715*L715,IF(C715=3,$D$860*K715*L715,IF(C715=4,0,IF(C715=5,$D$862*K715*L715,IF(C715=6,$D$863*K715*L715,IF(C715=7,$D$864*K715*L715,"Incorrect Code")))))))</f>
        <v>Incorrect Code</v>
      </c>
      <c r="R715" s="58">
        <f t="shared" si="213"/>
        <v>0</v>
      </c>
      <c r="S715" s="97">
        <f t="shared" si="214"/>
        <v>0</v>
      </c>
      <c r="T715" s="97">
        <v>0</v>
      </c>
      <c r="U715" s="98">
        <f t="shared" si="215"/>
        <v>0</v>
      </c>
      <c r="V715" s="97">
        <f t="shared" si="220"/>
        <v>0</v>
      </c>
      <c r="W715" s="58">
        <f t="shared" si="219"/>
        <v>0</v>
      </c>
      <c r="X715" s="58">
        <f t="shared" si="216"/>
        <v>0</v>
      </c>
      <c r="Y715" s="99" t="e">
        <f t="shared" si="173"/>
        <v>#DIV/0!</v>
      </c>
      <c r="Z715" s="99" t="e">
        <f t="shared" si="174"/>
        <v>#DIV/0!</v>
      </c>
      <c r="AA715" s="2"/>
      <c r="AB715" s="109" t="str">
        <f t="shared" si="217"/>
        <v xml:space="preserve"> </v>
      </c>
    </row>
    <row r="716" spans="1:28" s="10" customFormat="1" ht="23.45" customHeight="1">
      <c r="A716" s="95"/>
      <c r="B716" s="100"/>
      <c r="C716" s="2"/>
      <c r="D716" s="100"/>
      <c r="E716" s="102"/>
      <c r="F716" s="102"/>
      <c r="G716" s="100"/>
      <c r="H716" s="100"/>
      <c r="I716" s="113"/>
      <c r="J716" s="114"/>
      <c r="K716" s="96">
        <v>1</v>
      </c>
      <c r="L716" s="96">
        <v>1</v>
      </c>
      <c r="M716" s="110">
        <f t="shared" si="209"/>
        <v>0</v>
      </c>
      <c r="N716" s="58">
        <f t="shared" si="210"/>
        <v>0</v>
      </c>
      <c r="O716" s="58">
        <f t="shared" si="211"/>
        <v>0</v>
      </c>
      <c r="P716" s="58">
        <f t="shared" si="212"/>
        <v>0</v>
      </c>
      <c r="Q716" s="58" t="str">
        <f>IF(C716=1,$D$858*K716*L716,IF(C716=2,$D$859*K716*L716,IF(C716=3,$D$860*K716*L716,IF(C716=4,0,IF(C716=5,$D$862*K716*L716,IF(C716=6,$D$863*K716*L716,IF(C716=7,$D$864*K716*L716,"Incorrect Code")))))))</f>
        <v>Incorrect Code</v>
      </c>
      <c r="R716" s="58">
        <f t="shared" si="213"/>
        <v>0</v>
      </c>
      <c r="S716" s="97">
        <f t="shared" si="214"/>
        <v>0</v>
      </c>
      <c r="T716" s="97">
        <v>0</v>
      </c>
      <c r="U716" s="98">
        <f t="shared" si="215"/>
        <v>0</v>
      </c>
      <c r="V716" s="97">
        <f t="shared" si="220"/>
        <v>0</v>
      </c>
      <c r="W716" s="58">
        <f t="shared" si="219"/>
        <v>0</v>
      </c>
      <c r="X716" s="58">
        <f t="shared" si="216"/>
        <v>0</v>
      </c>
      <c r="Y716" s="99" t="e">
        <f t="shared" si="173"/>
        <v>#DIV/0!</v>
      </c>
      <c r="Z716" s="99" t="e">
        <f t="shared" si="174"/>
        <v>#DIV/0!</v>
      </c>
      <c r="AA716" s="2"/>
      <c r="AB716" s="109" t="str">
        <f t="shared" si="217"/>
        <v xml:space="preserve"> </v>
      </c>
    </row>
    <row r="717" spans="1:28" s="10" customFormat="1" ht="23.25" customHeight="1">
      <c r="A717" s="95"/>
      <c r="B717" s="100"/>
      <c r="C717" s="112"/>
      <c r="D717" s="100"/>
      <c r="E717" s="102"/>
      <c r="F717" s="102"/>
      <c r="G717" s="100"/>
      <c r="H717" s="100"/>
      <c r="I717" s="113"/>
      <c r="J717" s="114"/>
      <c r="K717" s="96">
        <v>1</v>
      </c>
      <c r="L717" s="96">
        <v>1</v>
      </c>
      <c r="M717" s="110">
        <f t="shared" si="209"/>
        <v>0</v>
      </c>
      <c r="N717" s="58">
        <f t="shared" si="210"/>
        <v>0</v>
      </c>
      <c r="O717" s="58">
        <f t="shared" si="211"/>
        <v>0</v>
      </c>
      <c r="P717" s="58">
        <f t="shared" si="212"/>
        <v>0</v>
      </c>
      <c r="Q717" s="58" t="str">
        <f>IF(C717=1,$D$858*K717*L717,IF(C717=2,$D$859*K717*L717,IF(C717=3,$D$860*K717*L717,IF(C717=4,0,IF(C717=5,$D$862*K717*L717,IF(C717=6,$D$863*K717*L717,IF(C717=7,$D$864*K717*L717,"Incorrect Code")))))))</f>
        <v>Incorrect Code</v>
      </c>
      <c r="R717" s="58">
        <f t="shared" si="213"/>
        <v>0</v>
      </c>
      <c r="S717" s="97">
        <f t="shared" si="214"/>
        <v>0</v>
      </c>
      <c r="T717" s="97">
        <v>0</v>
      </c>
      <c r="U717" s="98">
        <f t="shared" si="215"/>
        <v>0</v>
      </c>
      <c r="V717" s="97">
        <f t="shared" si="220"/>
        <v>0</v>
      </c>
      <c r="W717" s="58">
        <f t="shared" si="219"/>
        <v>0</v>
      </c>
      <c r="X717" s="58">
        <f t="shared" si="216"/>
        <v>0</v>
      </c>
      <c r="Y717" s="99" t="e">
        <f t="shared" si="173"/>
        <v>#DIV/0!</v>
      </c>
      <c r="Z717" s="99" t="e">
        <f t="shared" si="174"/>
        <v>#DIV/0!</v>
      </c>
      <c r="AA717" s="2"/>
      <c r="AB717" s="109" t="str">
        <f t="shared" si="217"/>
        <v xml:space="preserve"> </v>
      </c>
    </row>
    <row r="718" spans="1:28" s="10" customFormat="1" ht="23.25" customHeight="1">
      <c r="A718" s="95"/>
      <c r="B718" s="100"/>
      <c r="C718" s="2"/>
      <c r="D718" s="100"/>
      <c r="E718" s="102"/>
      <c r="F718" s="102"/>
      <c r="G718" s="100"/>
      <c r="H718" s="100"/>
      <c r="I718" s="113"/>
      <c r="J718" s="114"/>
      <c r="K718" s="96">
        <v>1</v>
      </c>
      <c r="L718" s="96">
        <v>1</v>
      </c>
      <c r="M718" s="110">
        <f t="shared" si="209"/>
        <v>0</v>
      </c>
      <c r="N718" s="58">
        <f t="shared" si="210"/>
        <v>0</v>
      </c>
      <c r="O718" s="58">
        <f t="shared" si="211"/>
        <v>0</v>
      </c>
      <c r="P718" s="58">
        <f t="shared" si="212"/>
        <v>0</v>
      </c>
      <c r="Q718" s="58" t="str">
        <f>IF(C718=1,$D$858*K718*L718,IF(C718=2,$D$859*K718*L718,IF(C718=3,$D$860*K718*L718,IF(C718=4,0,IF(C718=5,$D$862*K718*L718,IF(C718=6,$D$863*K718*L718,IF(C718=7,$D$864*K718*L718,"Incorrect Code")))))))</f>
        <v>Incorrect Code</v>
      </c>
      <c r="R718" s="58">
        <f t="shared" si="213"/>
        <v>0</v>
      </c>
      <c r="S718" s="97">
        <f t="shared" si="214"/>
        <v>0</v>
      </c>
      <c r="T718" s="97">
        <v>0</v>
      </c>
      <c r="U718" s="98">
        <f t="shared" si="215"/>
        <v>0</v>
      </c>
      <c r="V718" s="97"/>
      <c r="W718" s="58">
        <f t="shared" si="219"/>
        <v>0</v>
      </c>
      <c r="X718" s="58">
        <f t="shared" si="216"/>
        <v>0</v>
      </c>
      <c r="Y718" s="99" t="e">
        <f t="shared" si="173"/>
        <v>#DIV/0!</v>
      </c>
      <c r="Z718" s="99" t="e">
        <f t="shared" si="174"/>
        <v>#DIV/0!</v>
      </c>
      <c r="AA718" s="2"/>
      <c r="AB718" s="109" t="str">
        <f t="shared" si="217"/>
        <v xml:space="preserve"> </v>
      </c>
    </row>
    <row r="719" spans="1:28" s="10" customFormat="1" ht="23.45" customHeight="1">
      <c r="A719" s="95"/>
      <c r="B719" s="100"/>
      <c r="C719" s="2"/>
      <c r="D719" s="100"/>
      <c r="E719" s="102"/>
      <c r="F719" s="102"/>
      <c r="G719" s="100"/>
      <c r="H719" s="100"/>
      <c r="I719" s="113"/>
      <c r="J719" s="114"/>
      <c r="K719" s="96">
        <v>1</v>
      </c>
      <c r="L719" s="96">
        <v>1</v>
      </c>
      <c r="M719" s="110">
        <f t="shared" si="209"/>
        <v>0</v>
      </c>
      <c r="N719" s="58">
        <f t="shared" si="210"/>
        <v>0</v>
      </c>
      <c r="O719" s="58">
        <f t="shared" si="211"/>
        <v>0</v>
      </c>
      <c r="P719" s="58">
        <f t="shared" si="212"/>
        <v>0</v>
      </c>
      <c r="Q719" s="58" t="str">
        <f>IF(C719=1,$D$858*K719*L719,IF(C719=2,$D$859*K719*L719,IF(C719=3,$D$860*K719*L719,IF(C719=4,0,IF(C719=5,$D$862*K719*L719,IF(C719=6,$D$863*K719*L719,IF(C719=7,$D$864*K719*L719,"Incorrect Code")))))))</f>
        <v>Incorrect Code</v>
      </c>
      <c r="R719" s="58">
        <f t="shared" si="213"/>
        <v>0</v>
      </c>
      <c r="S719" s="97">
        <f t="shared" si="214"/>
        <v>0</v>
      </c>
      <c r="T719" s="97">
        <v>0</v>
      </c>
      <c r="U719" s="98">
        <f t="shared" si="215"/>
        <v>0</v>
      </c>
      <c r="V719" s="97"/>
      <c r="W719" s="58">
        <f t="shared" si="219"/>
        <v>0</v>
      </c>
      <c r="X719" s="58">
        <f t="shared" si="216"/>
        <v>0</v>
      </c>
      <c r="Y719" s="99" t="e">
        <f t="shared" si="173"/>
        <v>#DIV/0!</v>
      </c>
      <c r="Z719" s="99" t="e">
        <f t="shared" si="174"/>
        <v>#DIV/0!</v>
      </c>
      <c r="AA719" s="2"/>
      <c r="AB719" s="109" t="str">
        <f t="shared" si="217"/>
        <v xml:space="preserve"> </v>
      </c>
    </row>
    <row r="720" spans="1:28" s="10" customFormat="1" ht="23.25" customHeight="1">
      <c r="A720" s="95"/>
      <c r="B720" s="100"/>
      <c r="C720" s="112"/>
      <c r="D720" s="100"/>
      <c r="E720" s="102"/>
      <c r="F720" s="102"/>
      <c r="G720" s="100"/>
      <c r="H720" s="100"/>
      <c r="I720" s="113"/>
      <c r="J720" s="114"/>
      <c r="K720" s="96">
        <v>1</v>
      </c>
      <c r="L720" s="96">
        <v>1</v>
      </c>
      <c r="M720" s="110">
        <f t="shared" si="209"/>
        <v>0</v>
      </c>
      <c r="N720" s="58">
        <f t="shared" si="210"/>
        <v>0</v>
      </c>
      <c r="O720" s="58">
        <f t="shared" si="211"/>
        <v>0</v>
      </c>
      <c r="P720" s="58">
        <f t="shared" si="212"/>
        <v>0</v>
      </c>
      <c r="Q720" s="58" t="str">
        <f>IF(C720=1,$D$858*K720*L720,IF(C720=2,$D$859*K720*L720,IF(C720=3,$D$860*K720*L720,IF(C720=4,0,IF(C720=5,$D$862*K720*L720,IF(C720=6,$D$863*K720*L720,IF(C720=7,$D$864*K720*L720,"Incorrect Code")))))))</f>
        <v>Incorrect Code</v>
      </c>
      <c r="R720" s="58">
        <f t="shared" si="213"/>
        <v>0</v>
      </c>
      <c r="S720" s="97">
        <f t="shared" si="214"/>
        <v>0</v>
      </c>
      <c r="T720" s="97">
        <v>0</v>
      </c>
      <c r="U720" s="98">
        <f t="shared" si="215"/>
        <v>0</v>
      </c>
      <c r="V720" s="97"/>
      <c r="W720" s="58">
        <f t="shared" si="219"/>
        <v>0</v>
      </c>
      <c r="X720" s="58">
        <f t="shared" si="216"/>
        <v>0</v>
      </c>
      <c r="Y720" s="99" t="e">
        <f t="shared" si="173"/>
        <v>#DIV/0!</v>
      </c>
      <c r="Z720" s="99" t="e">
        <f t="shared" si="174"/>
        <v>#DIV/0!</v>
      </c>
      <c r="AA720" s="2"/>
      <c r="AB720" s="109" t="str">
        <f t="shared" si="217"/>
        <v xml:space="preserve"> </v>
      </c>
    </row>
    <row r="721" spans="1:28" s="10" customFormat="1" ht="23.45" customHeight="1">
      <c r="A721" s="95"/>
      <c r="B721" s="100"/>
      <c r="C721" s="2"/>
      <c r="D721" s="100"/>
      <c r="E721" s="102"/>
      <c r="F721" s="102"/>
      <c r="G721" s="100"/>
      <c r="H721" s="100"/>
      <c r="I721" s="113"/>
      <c r="J721" s="114"/>
      <c r="K721" s="96">
        <v>1</v>
      </c>
      <c r="L721" s="96">
        <v>1</v>
      </c>
      <c r="M721" s="110">
        <f t="shared" si="209"/>
        <v>0</v>
      </c>
      <c r="N721" s="58">
        <f t="shared" si="210"/>
        <v>0</v>
      </c>
      <c r="O721" s="58">
        <f t="shared" si="211"/>
        <v>0</v>
      </c>
      <c r="P721" s="58">
        <f t="shared" si="212"/>
        <v>0</v>
      </c>
      <c r="Q721" s="58" t="str">
        <f>IF(C721=1,$D$858*K721*L721,IF(C721=2,$D$859*K721*L721,IF(C721=3,$D$860*K721*L721,IF(C721=4,0,IF(C721=5,$D$862*K721*L721,IF(C721=6,$D$863*K721*L721,IF(C721=7,$D$864*K721*L721,"Incorrect Code")))))))</f>
        <v>Incorrect Code</v>
      </c>
      <c r="R721" s="58">
        <f t="shared" si="213"/>
        <v>0</v>
      </c>
      <c r="S721" s="97">
        <f t="shared" si="214"/>
        <v>0</v>
      </c>
      <c r="T721" s="97">
        <v>0</v>
      </c>
      <c r="U721" s="98">
        <f t="shared" si="215"/>
        <v>0</v>
      </c>
      <c r="V721" s="97">
        <f>0.15*M721</f>
        <v>0</v>
      </c>
      <c r="W721" s="58">
        <f t="shared" si="219"/>
        <v>0</v>
      </c>
      <c r="X721" s="58">
        <f t="shared" si="216"/>
        <v>0</v>
      </c>
      <c r="Y721" s="99" t="e">
        <f t="shared" si="173"/>
        <v>#DIV/0!</v>
      </c>
      <c r="Z721" s="99" t="e">
        <f t="shared" si="174"/>
        <v>#DIV/0!</v>
      </c>
      <c r="AA721" s="2"/>
      <c r="AB721" s="109" t="str">
        <f t="shared" si="217"/>
        <v xml:space="preserve"> </v>
      </c>
    </row>
    <row r="722" spans="1:28" s="10" customFormat="1" ht="23.25" customHeight="1">
      <c r="A722" s="95"/>
      <c r="B722" s="100"/>
      <c r="C722" s="2"/>
      <c r="D722" s="100"/>
      <c r="E722" s="102"/>
      <c r="F722" s="102"/>
      <c r="G722" s="100"/>
      <c r="H722" s="100"/>
      <c r="I722" s="113"/>
      <c r="J722" s="114"/>
      <c r="K722" s="96">
        <v>1</v>
      </c>
      <c r="L722" s="96">
        <v>1</v>
      </c>
      <c r="M722" s="110">
        <f t="shared" si="209"/>
        <v>0</v>
      </c>
      <c r="N722" s="58">
        <f t="shared" si="210"/>
        <v>0</v>
      </c>
      <c r="O722" s="58">
        <f t="shared" si="211"/>
        <v>0</v>
      </c>
      <c r="P722" s="58">
        <f t="shared" si="212"/>
        <v>0</v>
      </c>
      <c r="Q722" s="58" t="str">
        <f>IF(C722=1,$D$858*K722*L722,IF(C722=2,$D$859*K722*L722,IF(C722=3,$D$860*K722*L722,IF(C722=4,0,IF(C722=5,$D$862*K722*L722,IF(C722=6,$D$863*K722*L722,IF(C722=7,$D$864*K722*L722,"Incorrect Code")))))))</f>
        <v>Incorrect Code</v>
      </c>
      <c r="R722" s="58">
        <f t="shared" si="213"/>
        <v>0</v>
      </c>
      <c r="S722" s="97">
        <f t="shared" si="214"/>
        <v>0</v>
      </c>
      <c r="T722" s="97">
        <v>0</v>
      </c>
      <c r="U722" s="98">
        <f t="shared" si="215"/>
        <v>0</v>
      </c>
      <c r="V722" s="97">
        <f>0.15*M722</f>
        <v>0</v>
      </c>
      <c r="W722" s="58">
        <f t="shared" si="219"/>
        <v>0</v>
      </c>
      <c r="X722" s="58">
        <f t="shared" si="216"/>
        <v>0</v>
      </c>
      <c r="Y722" s="99" t="e">
        <f t="shared" si="173"/>
        <v>#DIV/0!</v>
      </c>
      <c r="Z722" s="99" t="e">
        <f t="shared" si="174"/>
        <v>#DIV/0!</v>
      </c>
      <c r="AA722" s="2"/>
      <c r="AB722" s="109" t="str">
        <f t="shared" si="217"/>
        <v xml:space="preserve"> </v>
      </c>
    </row>
    <row r="723" spans="1:28" s="10" customFormat="1" ht="23.25" customHeight="1">
      <c r="A723" s="95"/>
      <c r="B723" s="100"/>
      <c r="C723" s="112"/>
      <c r="D723" s="100"/>
      <c r="E723" s="102"/>
      <c r="F723" s="102"/>
      <c r="G723" s="100"/>
      <c r="H723" s="100"/>
      <c r="I723" s="113"/>
      <c r="J723" s="114"/>
      <c r="K723" s="96">
        <v>1</v>
      </c>
      <c r="L723" s="96">
        <v>1</v>
      </c>
      <c r="M723" s="110">
        <f t="shared" si="209"/>
        <v>0</v>
      </c>
      <c r="N723" s="58">
        <f t="shared" si="210"/>
        <v>0</v>
      </c>
      <c r="O723" s="58">
        <f t="shared" si="211"/>
        <v>0</v>
      </c>
      <c r="P723" s="58">
        <f t="shared" si="212"/>
        <v>0</v>
      </c>
      <c r="Q723" s="58" t="str">
        <f>IF(C723=1,$D$858*K723*L723,IF(C723=2,$D$859*K723*L723,IF(C723=3,$D$860*K723*L723,IF(C723=4,0,IF(C723=5,$D$862*K723*L723,IF(C723=6,$D$863*K723*L723,IF(C723=7,$D$864*K723*L723,"Incorrect Code")))))))</f>
        <v>Incorrect Code</v>
      </c>
      <c r="R723" s="58">
        <f t="shared" si="213"/>
        <v>0</v>
      </c>
      <c r="S723" s="97">
        <f t="shared" si="214"/>
        <v>0</v>
      </c>
      <c r="T723" s="97">
        <v>0</v>
      </c>
      <c r="U723" s="98">
        <f t="shared" si="215"/>
        <v>0</v>
      </c>
      <c r="V723" s="97">
        <f t="shared" ref="V723:V728" si="221">0.15*M723</f>
        <v>0</v>
      </c>
      <c r="W723" s="58">
        <f t="shared" si="219"/>
        <v>0</v>
      </c>
      <c r="X723" s="58">
        <f t="shared" si="216"/>
        <v>0</v>
      </c>
      <c r="Y723" s="99" t="e">
        <f t="shared" si="173"/>
        <v>#DIV/0!</v>
      </c>
      <c r="Z723" s="99" t="e">
        <f t="shared" si="174"/>
        <v>#DIV/0!</v>
      </c>
      <c r="AA723" s="2"/>
      <c r="AB723" s="109" t="str">
        <f t="shared" si="217"/>
        <v xml:space="preserve"> </v>
      </c>
    </row>
    <row r="724" spans="1:28" s="10" customFormat="1" ht="23.25" customHeight="1">
      <c r="A724" s="95"/>
      <c r="B724" s="100"/>
      <c r="C724" s="2"/>
      <c r="D724" s="100"/>
      <c r="E724" s="102"/>
      <c r="F724" s="102"/>
      <c r="G724" s="100"/>
      <c r="H724" s="100"/>
      <c r="I724" s="113"/>
      <c r="J724" s="114"/>
      <c r="K724" s="96">
        <v>1</v>
      </c>
      <c r="L724" s="96">
        <v>1</v>
      </c>
      <c r="M724" s="110">
        <f t="shared" si="209"/>
        <v>0</v>
      </c>
      <c r="N724" s="58">
        <f t="shared" si="210"/>
        <v>0</v>
      </c>
      <c r="O724" s="58">
        <f t="shared" si="211"/>
        <v>0</v>
      </c>
      <c r="P724" s="58">
        <f t="shared" si="212"/>
        <v>0</v>
      </c>
      <c r="Q724" s="58" t="str">
        <f>IF(C724=1,$D$858*K724*L724,IF(C724=2,$D$859*K724*L724,IF(C724=3,$D$860*K724*L724,IF(C724=4,0,IF(C724=5,$D$862*K724*L724,IF(C724=6,$D$863*K724*L724,IF(C724=7,$D$864*K724*L724,"Incorrect Code")))))))</f>
        <v>Incorrect Code</v>
      </c>
      <c r="R724" s="58">
        <f t="shared" si="213"/>
        <v>0</v>
      </c>
      <c r="S724" s="97">
        <f t="shared" si="214"/>
        <v>0</v>
      </c>
      <c r="T724" s="97">
        <v>0</v>
      </c>
      <c r="U724" s="98">
        <f t="shared" si="215"/>
        <v>0</v>
      </c>
      <c r="V724" s="97"/>
      <c r="W724" s="58">
        <f t="shared" si="219"/>
        <v>0</v>
      </c>
      <c r="X724" s="58">
        <f t="shared" si="216"/>
        <v>0</v>
      </c>
      <c r="Y724" s="99" t="e">
        <f t="shared" si="173"/>
        <v>#DIV/0!</v>
      </c>
      <c r="Z724" s="99" t="e">
        <f t="shared" si="174"/>
        <v>#DIV/0!</v>
      </c>
      <c r="AA724" s="2"/>
      <c r="AB724" s="109" t="str">
        <f t="shared" si="217"/>
        <v xml:space="preserve"> </v>
      </c>
    </row>
    <row r="725" spans="1:28" s="10" customFormat="1" ht="23.45" customHeight="1">
      <c r="A725" s="95"/>
      <c r="B725" s="100"/>
      <c r="C725" s="2"/>
      <c r="D725" s="100"/>
      <c r="E725" s="102"/>
      <c r="F725" s="102"/>
      <c r="G725" s="100"/>
      <c r="H725" s="100"/>
      <c r="I725" s="113"/>
      <c r="J725" s="114"/>
      <c r="K725" s="96">
        <v>1</v>
      </c>
      <c r="L725" s="96">
        <v>1</v>
      </c>
      <c r="M725" s="110">
        <f t="shared" si="209"/>
        <v>0</v>
      </c>
      <c r="N725" s="58">
        <f t="shared" si="210"/>
        <v>0</v>
      </c>
      <c r="O725" s="58">
        <f t="shared" si="211"/>
        <v>0</v>
      </c>
      <c r="P725" s="58">
        <f t="shared" si="212"/>
        <v>0</v>
      </c>
      <c r="Q725" s="58" t="str">
        <f>IF(C725=1,$D$858*K725*L725,IF(C725=2,$D$859*K725*L725,IF(C725=3,$D$860*K725*L725,IF(C725=4,0,IF(C725=5,$D$862*K725*L725,IF(C725=6,$D$863*K725*L725,IF(C725=7,$D$864*K725*L725,"Incorrect Code")))))))</f>
        <v>Incorrect Code</v>
      </c>
      <c r="R725" s="58">
        <f t="shared" si="213"/>
        <v>0</v>
      </c>
      <c r="S725" s="97">
        <f t="shared" si="214"/>
        <v>0</v>
      </c>
      <c r="T725" s="97">
        <v>0</v>
      </c>
      <c r="U725" s="98">
        <f t="shared" si="215"/>
        <v>0</v>
      </c>
      <c r="V725" s="97"/>
      <c r="W725" s="58">
        <f t="shared" si="219"/>
        <v>0</v>
      </c>
      <c r="X725" s="58">
        <f t="shared" si="216"/>
        <v>0</v>
      </c>
      <c r="Y725" s="99" t="e">
        <f t="shared" si="173"/>
        <v>#DIV/0!</v>
      </c>
      <c r="Z725" s="99" t="e">
        <f t="shared" si="174"/>
        <v>#DIV/0!</v>
      </c>
      <c r="AA725" s="2"/>
      <c r="AB725" s="109" t="str">
        <f t="shared" si="217"/>
        <v xml:space="preserve"> </v>
      </c>
    </row>
    <row r="726" spans="1:28" s="10" customFormat="1" ht="23.25" customHeight="1">
      <c r="A726" s="95"/>
      <c r="B726" s="100"/>
      <c r="C726" s="112"/>
      <c r="D726" s="100"/>
      <c r="E726" s="102"/>
      <c r="F726" s="102"/>
      <c r="G726" s="100"/>
      <c r="H726" s="100"/>
      <c r="I726" s="113"/>
      <c r="J726" s="114"/>
      <c r="K726" s="96">
        <v>1</v>
      </c>
      <c r="L726" s="96">
        <v>1</v>
      </c>
      <c r="M726" s="110">
        <f t="shared" si="209"/>
        <v>0</v>
      </c>
      <c r="N726" s="58">
        <f t="shared" si="210"/>
        <v>0</v>
      </c>
      <c r="O726" s="58">
        <f t="shared" si="211"/>
        <v>0</v>
      </c>
      <c r="P726" s="58">
        <f t="shared" si="212"/>
        <v>0</v>
      </c>
      <c r="Q726" s="58" t="str">
        <f>IF(C726=1,$D$858*K726*L726,IF(C726=2,$D$859*K726*L726,IF(C726=3,$D$860*K726*L726,IF(C726=4,0,IF(C726=5,$D$862*K726*L726,IF(C726=6,$D$863*K726*L726,IF(C726=7,$D$864*K726*L726,"Incorrect Code")))))))</f>
        <v>Incorrect Code</v>
      </c>
      <c r="R726" s="58">
        <f t="shared" si="213"/>
        <v>0</v>
      </c>
      <c r="S726" s="97">
        <f t="shared" si="214"/>
        <v>0</v>
      </c>
      <c r="T726" s="97">
        <v>0</v>
      </c>
      <c r="U726" s="98">
        <f t="shared" si="215"/>
        <v>0</v>
      </c>
      <c r="V726" s="97"/>
      <c r="W726" s="58">
        <f t="shared" si="219"/>
        <v>0</v>
      </c>
      <c r="X726" s="58">
        <f t="shared" si="216"/>
        <v>0</v>
      </c>
      <c r="Y726" s="99" t="e">
        <f t="shared" si="173"/>
        <v>#DIV/0!</v>
      </c>
      <c r="Z726" s="99" t="e">
        <f t="shared" si="174"/>
        <v>#DIV/0!</v>
      </c>
      <c r="AA726" s="2"/>
      <c r="AB726" s="109" t="str">
        <f t="shared" si="217"/>
        <v xml:space="preserve"> </v>
      </c>
    </row>
    <row r="727" spans="1:28" s="10" customFormat="1" ht="23.45" customHeight="1">
      <c r="A727" s="95"/>
      <c r="B727" s="100"/>
      <c r="C727" s="2"/>
      <c r="D727" s="100"/>
      <c r="E727" s="102"/>
      <c r="F727" s="102"/>
      <c r="G727" s="100"/>
      <c r="H727" s="100"/>
      <c r="I727" s="113"/>
      <c r="J727" s="114"/>
      <c r="K727" s="96">
        <v>1</v>
      </c>
      <c r="L727" s="96">
        <v>1</v>
      </c>
      <c r="M727" s="110">
        <f t="shared" si="209"/>
        <v>0</v>
      </c>
      <c r="N727" s="58">
        <f t="shared" si="210"/>
        <v>0</v>
      </c>
      <c r="O727" s="58">
        <f t="shared" si="211"/>
        <v>0</v>
      </c>
      <c r="P727" s="58">
        <f t="shared" si="212"/>
        <v>0</v>
      </c>
      <c r="Q727" s="58" t="str">
        <f>IF(C727=1,$D$858*K727*L727,IF(C727=2,$D$859*K727*L727,IF(C727=3,$D$860*K727*L727,IF(C727=4,0,IF(C727=5,$D$862*K727*L727,IF(C727=6,$D$863*K727*L727,IF(C727=7,$D$864*K727*L727,"Incorrect Code")))))))</f>
        <v>Incorrect Code</v>
      </c>
      <c r="R727" s="58">
        <f t="shared" si="213"/>
        <v>0</v>
      </c>
      <c r="S727" s="97">
        <f t="shared" si="214"/>
        <v>0</v>
      </c>
      <c r="T727" s="97">
        <v>0</v>
      </c>
      <c r="U727" s="98">
        <f t="shared" si="215"/>
        <v>0</v>
      </c>
      <c r="V727" s="97">
        <f>0.15*M727</f>
        <v>0</v>
      </c>
      <c r="W727" s="58">
        <f t="shared" si="219"/>
        <v>0</v>
      </c>
      <c r="X727" s="58">
        <f t="shared" si="216"/>
        <v>0</v>
      </c>
      <c r="Y727" s="99" t="e">
        <f t="shared" si="173"/>
        <v>#DIV/0!</v>
      </c>
      <c r="Z727" s="99" t="e">
        <f t="shared" si="174"/>
        <v>#DIV/0!</v>
      </c>
      <c r="AA727" s="2"/>
      <c r="AB727" s="109" t="str">
        <f t="shared" si="217"/>
        <v xml:space="preserve"> </v>
      </c>
    </row>
    <row r="728" spans="1:28" s="10" customFormat="1" ht="23.25" customHeight="1">
      <c r="A728" s="95"/>
      <c r="B728" s="100"/>
      <c r="C728" s="2"/>
      <c r="D728" s="100"/>
      <c r="E728" s="102"/>
      <c r="F728" s="102"/>
      <c r="G728" s="100"/>
      <c r="H728" s="100"/>
      <c r="I728" s="113"/>
      <c r="J728" s="114"/>
      <c r="K728" s="96">
        <v>1</v>
      </c>
      <c r="L728" s="96">
        <v>1</v>
      </c>
      <c r="M728" s="110">
        <f t="shared" si="209"/>
        <v>0</v>
      </c>
      <c r="N728" s="58">
        <f t="shared" si="210"/>
        <v>0</v>
      </c>
      <c r="O728" s="58">
        <f t="shared" si="211"/>
        <v>0</v>
      </c>
      <c r="P728" s="58">
        <f t="shared" si="212"/>
        <v>0</v>
      </c>
      <c r="Q728" s="58" t="str">
        <f>IF(C728=1,$D$858*K728*L728,IF(C728=2,$D$859*K728*L728,IF(C728=3,$D$860*K728*L728,IF(C728=4,0,IF(C728=5,$D$862*K728*L728,IF(C728=6,$D$863*K728*L728,IF(C728=7,$D$864*K728*L728,"Incorrect Code")))))))</f>
        <v>Incorrect Code</v>
      </c>
      <c r="R728" s="58">
        <f t="shared" si="213"/>
        <v>0</v>
      </c>
      <c r="S728" s="97">
        <f t="shared" si="214"/>
        <v>0</v>
      </c>
      <c r="T728" s="97">
        <v>0</v>
      </c>
      <c r="U728" s="98">
        <f t="shared" si="215"/>
        <v>0</v>
      </c>
      <c r="V728" s="97">
        <f>0.15*M728</f>
        <v>0</v>
      </c>
      <c r="W728" s="58">
        <f t="shared" si="219"/>
        <v>0</v>
      </c>
      <c r="X728" s="58">
        <f t="shared" si="216"/>
        <v>0</v>
      </c>
      <c r="Y728" s="99" t="e">
        <f t="shared" si="173"/>
        <v>#DIV/0!</v>
      </c>
      <c r="Z728" s="99" t="e">
        <f t="shared" si="174"/>
        <v>#DIV/0!</v>
      </c>
      <c r="AA728" s="2"/>
      <c r="AB728" s="109" t="str">
        <f t="shared" si="217"/>
        <v xml:space="preserve"> </v>
      </c>
    </row>
    <row r="729" spans="1:28" s="10" customFormat="1" ht="23.25" customHeight="1">
      <c r="A729" s="95"/>
      <c r="B729" s="100"/>
      <c r="C729" s="112"/>
      <c r="D729" s="100"/>
      <c r="E729" s="102"/>
      <c r="F729" s="102"/>
      <c r="G729" s="100"/>
      <c r="H729" s="100"/>
      <c r="I729" s="113"/>
      <c r="J729" s="114"/>
      <c r="K729" s="96">
        <v>1</v>
      </c>
      <c r="L729" s="96">
        <v>1</v>
      </c>
      <c r="M729" s="110">
        <f t="shared" si="209"/>
        <v>0</v>
      </c>
      <c r="N729" s="58">
        <f t="shared" si="210"/>
        <v>0</v>
      </c>
      <c r="O729" s="58">
        <f t="shared" si="211"/>
        <v>0</v>
      </c>
      <c r="P729" s="58">
        <f t="shared" si="212"/>
        <v>0</v>
      </c>
      <c r="Q729" s="58" t="str">
        <f>IF(C729=1,$D$858*K729*L729,IF(C729=2,$D$859*K729*L729,IF(C729=3,$D$860*K729*L729,IF(C729=4,0,IF(C729=5,$D$862*K729*L729,IF(C729=6,$D$863*K729*L729,IF(C729=7,$D$864*K729*L729,"Incorrect Code")))))))</f>
        <v>Incorrect Code</v>
      </c>
      <c r="R729" s="58">
        <f t="shared" si="213"/>
        <v>0</v>
      </c>
      <c r="S729" s="97">
        <f t="shared" si="214"/>
        <v>0</v>
      </c>
      <c r="T729" s="97">
        <v>0</v>
      </c>
      <c r="U729" s="98">
        <f t="shared" si="215"/>
        <v>0</v>
      </c>
      <c r="V729" s="97"/>
      <c r="W729" s="58">
        <f t="shared" si="219"/>
        <v>0</v>
      </c>
      <c r="X729" s="58">
        <f t="shared" si="216"/>
        <v>0</v>
      </c>
      <c r="Y729" s="99" t="e">
        <f t="shared" si="173"/>
        <v>#DIV/0!</v>
      </c>
      <c r="Z729" s="99" t="e">
        <f t="shared" si="174"/>
        <v>#DIV/0!</v>
      </c>
      <c r="AA729" s="2"/>
      <c r="AB729" s="109" t="str">
        <f t="shared" si="217"/>
        <v xml:space="preserve"> </v>
      </c>
    </row>
    <row r="730" spans="1:28" s="10" customFormat="1" ht="23.45" customHeight="1">
      <c r="A730" s="95"/>
      <c r="B730" s="100"/>
      <c r="C730" s="2"/>
      <c r="D730" s="100"/>
      <c r="E730" s="102"/>
      <c r="F730" s="102"/>
      <c r="G730" s="100"/>
      <c r="H730" s="100"/>
      <c r="I730" s="113"/>
      <c r="J730" s="114"/>
      <c r="K730" s="96">
        <v>1</v>
      </c>
      <c r="L730" s="96">
        <v>1</v>
      </c>
      <c r="M730" s="110">
        <f t="shared" si="209"/>
        <v>0</v>
      </c>
      <c r="N730" s="58">
        <f t="shared" si="210"/>
        <v>0</v>
      </c>
      <c r="O730" s="58">
        <f t="shared" si="211"/>
        <v>0</v>
      </c>
      <c r="P730" s="58">
        <f t="shared" si="212"/>
        <v>0</v>
      </c>
      <c r="Q730" s="58" t="str">
        <f>IF(C730=1,$D$858*K730*L730,IF(C730=2,$D$859*K730*L730,IF(C730=3,$D$860*K730*L730,IF(C730=4,0,IF(C730=5,$D$862*K730*L730,IF(C730=6,$D$863*K730*L730,IF(C730=7,$D$864*K730*L730,"Incorrect Code")))))))</f>
        <v>Incorrect Code</v>
      </c>
      <c r="R730" s="58">
        <f t="shared" si="213"/>
        <v>0</v>
      </c>
      <c r="S730" s="97">
        <f t="shared" si="214"/>
        <v>0</v>
      </c>
      <c r="T730" s="97">
        <v>0</v>
      </c>
      <c r="U730" s="98">
        <f t="shared" si="215"/>
        <v>0</v>
      </c>
      <c r="V730" s="97">
        <f>0.15*M730</f>
        <v>0</v>
      </c>
      <c r="W730" s="58">
        <f t="shared" si="219"/>
        <v>0</v>
      </c>
      <c r="X730" s="58">
        <f t="shared" si="216"/>
        <v>0</v>
      </c>
      <c r="Y730" s="99" t="e">
        <f t="shared" si="173"/>
        <v>#DIV/0!</v>
      </c>
      <c r="Z730" s="99" t="e">
        <f t="shared" si="174"/>
        <v>#DIV/0!</v>
      </c>
      <c r="AA730" s="2"/>
      <c r="AB730" s="109" t="str">
        <f t="shared" si="217"/>
        <v xml:space="preserve"> </v>
      </c>
    </row>
    <row r="731" spans="1:28" s="10" customFormat="1" ht="23.25" customHeight="1">
      <c r="A731" s="95"/>
      <c r="B731" s="100"/>
      <c r="C731" s="2"/>
      <c r="D731" s="100"/>
      <c r="E731" s="102"/>
      <c r="F731" s="102"/>
      <c r="G731" s="100"/>
      <c r="H731" s="100"/>
      <c r="I731" s="113"/>
      <c r="J731" s="114"/>
      <c r="K731" s="96">
        <v>1</v>
      </c>
      <c r="L731" s="96">
        <v>1</v>
      </c>
      <c r="M731" s="110">
        <f t="shared" si="209"/>
        <v>0</v>
      </c>
      <c r="N731" s="58">
        <f t="shared" si="210"/>
        <v>0</v>
      </c>
      <c r="O731" s="58">
        <f t="shared" si="211"/>
        <v>0</v>
      </c>
      <c r="P731" s="58">
        <f t="shared" si="212"/>
        <v>0</v>
      </c>
      <c r="Q731" s="58" t="str">
        <f>IF(C731=1,$D$858*K731*L731,IF(C731=2,$D$859*K731*L731,IF(C731=3,$D$860*K731*L731,IF(C731=4,0,IF(C731=5,$D$862*K731*L731,IF(C731=6,$D$863*K731*L731,IF(C731=7,$D$864*K731*L731,"Incorrect Code")))))))</f>
        <v>Incorrect Code</v>
      </c>
      <c r="R731" s="58">
        <f t="shared" si="213"/>
        <v>0</v>
      </c>
      <c r="S731" s="97">
        <f t="shared" si="214"/>
        <v>0</v>
      </c>
      <c r="T731" s="97">
        <v>0</v>
      </c>
      <c r="U731" s="98">
        <f t="shared" si="215"/>
        <v>0</v>
      </c>
      <c r="V731" s="97">
        <f>0.15*M731</f>
        <v>0</v>
      </c>
      <c r="W731" s="58">
        <f t="shared" si="219"/>
        <v>0</v>
      </c>
      <c r="X731" s="58">
        <f t="shared" si="216"/>
        <v>0</v>
      </c>
      <c r="Y731" s="99" t="e">
        <f t="shared" si="173"/>
        <v>#DIV/0!</v>
      </c>
      <c r="Z731" s="99" t="e">
        <f t="shared" si="174"/>
        <v>#DIV/0!</v>
      </c>
      <c r="AA731" s="2"/>
      <c r="AB731" s="109" t="str">
        <f t="shared" si="217"/>
        <v xml:space="preserve"> </v>
      </c>
    </row>
    <row r="732" spans="1:28" s="10" customFormat="1" ht="23.25" customHeight="1">
      <c r="A732" s="95"/>
      <c r="B732" s="100"/>
      <c r="C732" s="112"/>
      <c r="D732" s="100"/>
      <c r="E732" s="102"/>
      <c r="F732" s="102"/>
      <c r="G732" s="100"/>
      <c r="H732" s="100"/>
      <c r="I732" s="113"/>
      <c r="J732" s="114"/>
      <c r="K732" s="96">
        <v>1</v>
      </c>
      <c r="L732" s="96">
        <v>1</v>
      </c>
      <c r="M732" s="110">
        <f t="shared" si="209"/>
        <v>0</v>
      </c>
      <c r="N732" s="58">
        <f t="shared" si="210"/>
        <v>0</v>
      </c>
      <c r="O732" s="58">
        <f t="shared" si="211"/>
        <v>0</v>
      </c>
      <c r="P732" s="58">
        <f t="shared" si="212"/>
        <v>0</v>
      </c>
      <c r="Q732" s="58" t="str">
        <f>IF(C732=1,$D$858*K732*L732,IF(C732=2,$D$859*K732*L732,IF(C732=3,$D$860*K732*L732,IF(C732=4,0,IF(C732=5,$D$862*K732*L732,IF(C732=6,$D$863*K732*L732,IF(C732=7,$D$864*K732*L732,"Incorrect Code")))))))</f>
        <v>Incorrect Code</v>
      </c>
      <c r="R732" s="58">
        <f t="shared" si="213"/>
        <v>0</v>
      </c>
      <c r="S732" s="97">
        <f t="shared" si="214"/>
        <v>0</v>
      </c>
      <c r="T732" s="97">
        <v>0</v>
      </c>
      <c r="U732" s="98">
        <f t="shared" si="215"/>
        <v>0</v>
      </c>
      <c r="V732" s="97">
        <f t="shared" ref="V732:V737" si="222">0.15*M732</f>
        <v>0</v>
      </c>
      <c r="W732" s="58">
        <f t="shared" si="219"/>
        <v>0</v>
      </c>
      <c r="X732" s="58">
        <f t="shared" si="216"/>
        <v>0</v>
      </c>
      <c r="Y732" s="99" t="e">
        <f t="shared" si="173"/>
        <v>#DIV/0!</v>
      </c>
      <c r="Z732" s="99" t="e">
        <f t="shared" si="174"/>
        <v>#DIV/0!</v>
      </c>
      <c r="AA732" s="2"/>
      <c r="AB732" s="109" t="str">
        <f t="shared" si="217"/>
        <v xml:space="preserve"> </v>
      </c>
    </row>
    <row r="733" spans="1:28" s="10" customFormat="1" ht="23.25" customHeight="1">
      <c r="A733" s="95"/>
      <c r="B733" s="100"/>
      <c r="C733" s="2"/>
      <c r="D733" s="100"/>
      <c r="E733" s="102"/>
      <c r="F733" s="102"/>
      <c r="G733" s="100"/>
      <c r="H733" s="100"/>
      <c r="I733" s="113"/>
      <c r="J733" s="114"/>
      <c r="K733" s="96">
        <v>1</v>
      </c>
      <c r="L733" s="96">
        <v>1</v>
      </c>
      <c r="M733" s="110">
        <f t="shared" si="209"/>
        <v>0</v>
      </c>
      <c r="N733" s="58">
        <f t="shared" si="210"/>
        <v>0</v>
      </c>
      <c r="O733" s="58">
        <f t="shared" si="211"/>
        <v>0</v>
      </c>
      <c r="P733" s="58">
        <f t="shared" si="212"/>
        <v>0</v>
      </c>
      <c r="Q733" s="58" t="str">
        <f>IF(C733=1,$D$858*K733*L733,IF(C733=2,$D$859*K733*L733,IF(C733=3,$D$860*K733*L733,IF(C733=4,0,IF(C733=5,$D$862*K733*L733,IF(C733=6,$D$863*K733*L733,IF(C733=7,$D$864*K733*L733,"Incorrect Code")))))))</f>
        <v>Incorrect Code</v>
      </c>
      <c r="R733" s="58">
        <f t="shared" si="213"/>
        <v>0</v>
      </c>
      <c r="S733" s="97">
        <f t="shared" si="214"/>
        <v>0</v>
      </c>
      <c r="T733" s="97">
        <v>0</v>
      </c>
      <c r="U733" s="98">
        <f t="shared" si="215"/>
        <v>0</v>
      </c>
      <c r="V733" s="97"/>
      <c r="W733" s="58">
        <f t="shared" si="219"/>
        <v>0</v>
      </c>
      <c r="X733" s="58">
        <f t="shared" si="216"/>
        <v>0</v>
      </c>
      <c r="Y733" s="99" t="e">
        <f t="shared" si="173"/>
        <v>#DIV/0!</v>
      </c>
      <c r="Z733" s="99" t="e">
        <f t="shared" si="174"/>
        <v>#DIV/0!</v>
      </c>
      <c r="AA733" s="2"/>
      <c r="AB733" s="109" t="str">
        <f t="shared" si="217"/>
        <v xml:space="preserve"> </v>
      </c>
    </row>
    <row r="734" spans="1:28" s="10" customFormat="1" ht="23.45" customHeight="1">
      <c r="A734" s="95"/>
      <c r="B734" s="100"/>
      <c r="C734" s="2"/>
      <c r="D734" s="100"/>
      <c r="E734" s="102"/>
      <c r="F734" s="102"/>
      <c r="G734" s="100"/>
      <c r="H734" s="100"/>
      <c r="I734" s="113"/>
      <c r="J734" s="114"/>
      <c r="K734" s="96">
        <v>1</v>
      </c>
      <c r="L734" s="96">
        <v>1</v>
      </c>
      <c r="M734" s="110">
        <f t="shared" si="209"/>
        <v>0</v>
      </c>
      <c r="N734" s="58">
        <f t="shared" si="210"/>
        <v>0</v>
      </c>
      <c r="O734" s="58">
        <f t="shared" si="211"/>
        <v>0</v>
      </c>
      <c r="P734" s="58">
        <f t="shared" si="212"/>
        <v>0</v>
      </c>
      <c r="Q734" s="58" t="str">
        <f>IF(C734=1,$D$858*K734*L734,IF(C734=2,$D$859*K734*L734,IF(C734=3,$D$860*K734*L734,IF(C734=4,0,IF(C734=5,$D$862*K734*L734,IF(C734=6,$D$863*K734*L734,IF(C734=7,$D$864*K734*L734,"Incorrect Code")))))))</f>
        <v>Incorrect Code</v>
      </c>
      <c r="R734" s="58">
        <f t="shared" si="213"/>
        <v>0</v>
      </c>
      <c r="S734" s="97">
        <f t="shared" si="214"/>
        <v>0</v>
      </c>
      <c r="T734" s="97">
        <v>0</v>
      </c>
      <c r="U734" s="98">
        <f t="shared" si="215"/>
        <v>0</v>
      </c>
      <c r="V734" s="97"/>
      <c r="W734" s="58">
        <f t="shared" si="219"/>
        <v>0</v>
      </c>
      <c r="X734" s="58">
        <f t="shared" si="216"/>
        <v>0</v>
      </c>
      <c r="Y734" s="99" t="e">
        <f t="shared" si="173"/>
        <v>#DIV/0!</v>
      </c>
      <c r="Z734" s="99" t="e">
        <f t="shared" si="174"/>
        <v>#DIV/0!</v>
      </c>
      <c r="AA734" s="2"/>
      <c r="AB734" s="109" t="str">
        <f t="shared" si="217"/>
        <v xml:space="preserve"> </v>
      </c>
    </row>
    <row r="735" spans="1:28" s="10" customFormat="1" ht="23.25" customHeight="1">
      <c r="A735" s="95"/>
      <c r="B735" s="100"/>
      <c r="C735" s="112"/>
      <c r="D735" s="100"/>
      <c r="E735" s="102"/>
      <c r="F735" s="102"/>
      <c r="G735" s="100"/>
      <c r="H735" s="100"/>
      <c r="I735" s="113"/>
      <c r="J735" s="114"/>
      <c r="K735" s="96">
        <v>1</v>
      </c>
      <c r="L735" s="96">
        <v>1</v>
      </c>
      <c r="M735" s="110">
        <f t="shared" si="209"/>
        <v>0</v>
      </c>
      <c r="N735" s="58">
        <f t="shared" si="210"/>
        <v>0</v>
      </c>
      <c r="O735" s="58">
        <f t="shared" si="211"/>
        <v>0</v>
      </c>
      <c r="P735" s="58">
        <f t="shared" si="212"/>
        <v>0</v>
      </c>
      <c r="Q735" s="58" t="str">
        <f>IF(C735=1,$D$858*K735*L735,IF(C735=2,$D$859*K735*L735,IF(C735=3,$D$860*K735*L735,IF(C735=4,0,IF(C735=5,$D$862*K735*L735,IF(C735=6,$D$863*K735*L735,IF(C735=7,$D$864*K735*L735,"Incorrect Code")))))))</f>
        <v>Incorrect Code</v>
      </c>
      <c r="R735" s="58">
        <f t="shared" si="213"/>
        <v>0</v>
      </c>
      <c r="S735" s="97">
        <f t="shared" si="214"/>
        <v>0</v>
      </c>
      <c r="T735" s="97">
        <v>0</v>
      </c>
      <c r="U735" s="98">
        <f t="shared" si="215"/>
        <v>0</v>
      </c>
      <c r="V735" s="97"/>
      <c r="W735" s="58">
        <f t="shared" si="219"/>
        <v>0</v>
      </c>
      <c r="X735" s="58">
        <f t="shared" si="216"/>
        <v>0</v>
      </c>
      <c r="Y735" s="99" t="e">
        <f t="shared" si="173"/>
        <v>#DIV/0!</v>
      </c>
      <c r="Z735" s="99" t="e">
        <f t="shared" si="174"/>
        <v>#DIV/0!</v>
      </c>
      <c r="AA735" s="2"/>
      <c r="AB735" s="109" t="str">
        <f t="shared" si="217"/>
        <v xml:space="preserve"> </v>
      </c>
    </row>
    <row r="736" spans="1:28" s="10" customFormat="1" ht="23.45" customHeight="1">
      <c r="A736" s="95"/>
      <c r="B736" s="100"/>
      <c r="C736" s="2"/>
      <c r="D736" s="100"/>
      <c r="E736" s="102"/>
      <c r="F736" s="102"/>
      <c r="G736" s="100"/>
      <c r="H736" s="100"/>
      <c r="I736" s="113"/>
      <c r="J736" s="114"/>
      <c r="K736" s="96">
        <v>1</v>
      </c>
      <c r="L736" s="96">
        <v>1</v>
      </c>
      <c r="M736" s="110">
        <f t="shared" si="209"/>
        <v>0</v>
      </c>
      <c r="N736" s="58">
        <f t="shared" si="210"/>
        <v>0</v>
      </c>
      <c r="O736" s="58">
        <f t="shared" si="211"/>
        <v>0</v>
      </c>
      <c r="P736" s="58">
        <f t="shared" si="212"/>
        <v>0</v>
      </c>
      <c r="Q736" s="58" t="str">
        <f>IF(C736=1,$D$858*K736*L736,IF(C736=2,$D$859*K736*L736,IF(C736=3,$D$860*K736*L736,IF(C736=4,0,IF(C736=5,$D$862*K736*L736,IF(C736=6,$D$863*K736*L736,IF(C736=7,$D$864*K736*L736,"Incorrect Code")))))))</f>
        <v>Incorrect Code</v>
      </c>
      <c r="R736" s="58">
        <f t="shared" si="213"/>
        <v>0</v>
      </c>
      <c r="S736" s="97">
        <f t="shared" si="214"/>
        <v>0</v>
      </c>
      <c r="T736" s="97">
        <v>0</v>
      </c>
      <c r="U736" s="98">
        <f t="shared" si="215"/>
        <v>0</v>
      </c>
      <c r="V736" s="97">
        <f>0.15*M736</f>
        <v>0</v>
      </c>
      <c r="W736" s="58">
        <f t="shared" si="219"/>
        <v>0</v>
      </c>
      <c r="X736" s="58">
        <f t="shared" si="216"/>
        <v>0</v>
      </c>
      <c r="Y736" s="99" t="e">
        <f t="shared" si="173"/>
        <v>#DIV/0!</v>
      </c>
      <c r="Z736" s="99" t="e">
        <f t="shared" si="174"/>
        <v>#DIV/0!</v>
      </c>
      <c r="AA736" s="2"/>
      <c r="AB736" s="109" t="str">
        <f t="shared" si="217"/>
        <v xml:space="preserve"> </v>
      </c>
    </row>
    <row r="737" spans="1:28" s="10" customFormat="1" ht="23.25" customHeight="1">
      <c r="A737" s="95"/>
      <c r="B737" s="100"/>
      <c r="C737" s="2"/>
      <c r="D737" s="100"/>
      <c r="E737" s="102"/>
      <c r="F737" s="102"/>
      <c r="G737" s="100"/>
      <c r="H737" s="100"/>
      <c r="I737" s="113"/>
      <c r="J737" s="114"/>
      <c r="K737" s="96">
        <v>1</v>
      </c>
      <c r="L737" s="96">
        <v>1</v>
      </c>
      <c r="M737" s="110">
        <f t="shared" si="209"/>
        <v>0</v>
      </c>
      <c r="N737" s="58">
        <f t="shared" si="210"/>
        <v>0</v>
      </c>
      <c r="O737" s="58">
        <f t="shared" si="211"/>
        <v>0</v>
      </c>
      <c r="P737" s="58">
        <f t="shared" si="212"/>
        <v>0</v>
      </c>
      <c r="Q737" s="58" t="str">
        <f>IF(C737=1,$D$858*K737*L737,IF(C737=2,$D$859*K737*L737,IF(C737=3,$D$860*K737*L737,IF(C737=4,0,IF(C737=5,$D$862*K737*L737,IF(C737=6,$D$863*K737*L737,IF(C737=7,$D$864*K737*L737,"Incorrect Code")))))))</f>
        <v>Incorrect Code</v>
      </c>
      <c r="R737" s="58">
        <f t="shared" si="213"/>
        <v>0</v>
      </c>
      <c r="S737" s="97">
        <f t="shared" si="214"/>
        <v>0</v>
      </c>
      <c r="T737" s="97">
        <v>0</v>
      </c>
      <c r="U737" s="98">
        <f t="shared" si="215"/>
        <v>0</v>
      </c>
      <c r="V737" s="97">
        <f>0.15*M737</f>
        <v>0</v>
      </c>
      <c r="W737" s="58">
        <f t="shared" si="219"/>
        <v>0</v>
      </c>
      <c r="X737" s="58">
        <f t="shared" si="216"/>
        <v>0</v>
      </c>
      <c r="Y737" s="99" t="e">
        <f t="shared" si="173"/>
        <v>#DIV/0!</v>
      </c>
      <c r="Z737" s="99" t="e">
        <f t="shared" si="174"/>
        <v>#DIV/0!</v>
      </c>
      <c r="AA737" s="2"/>
      <c r="AB737" s="109" t="str">
        <f t="shared" si="217"/>
        <v xml:space="preserve"> </v>
      </c>
    </row>
    <row r="738" spans="1:28" s="10" customFormat="1" ht="23.25" customHeight="1">
      <c r="A738" s="95"/>
      <c r="B738" s="100"/>
      <c r="C738" s="112"/>
      <c r="D738" s="100"/>
      <c r="E738" s="102"/>
      <c r="F738" s="102"/>
      <c r="G738" s="100"/>
      <c r="H738" s="100"/>
      <c r="I738" s="113"/>
      <c r="J738" s="114"/>
      <c r="K738" s="96">
        <v>1</v>
      </c>
      <c r="L738" s="96">
        <v>1</v>
      </c>
      <c r="M738" s="110">
        <f t="shared" si="209"/>
        <v>0</v>
      </c>
      <c r="N738" s="58">
        <f t="shared" si="210"/>
        <v>0</v>
      </c>
      <c r="O738" s="58">
        <f t="shared" si="211"/>
        <v>0</v>
      </c>
      <c r="P738" s="58">
        <f t="shared" si="212"/>
        <v>0</v>
      </c>
      <c r="Q738" s="58" t="str">
        <f>IF(C738=1,$D$858*K738*L738,IF(C738=2,$D$859*K738*L738,IF(C738=3,$D$860*K738*L738,IF(C738=4,0,IF(C738=5,$D$862*K738*L738,IF(C738=6,$D$863*K738*L738,IF(C738=7,$D$864*K738*L738,"Incorrect Code")))))))</f>
        <v>Incorrect Code</v>
      </c>
      <c r="R738" s="58">
        <f t="shared" si="213"/>
        <v>0</v>
      </c>
      <c r="S738" s="97">
        <f t="shared" si="214"/>
        <v>0</v>
      </c>
      <c r="T738" s="97">
        <v>0</v>
      </c>
      <c r="U738" s="98">
        <f t="shared" si="215"/>
        <v>0</v>
      </c>
      <c r="V738" s="97"/>
      <c r="W738" s="58">
        <f t="shared" si="219"/>
        <v>0</v>
      </c>
      <c r="X738" s="58">
        <f t="shared" si="216"/>
        <v>0</v>
      </c>
      <c r="Y738" s="99" t="e">
        <f t="shared" si="173"/>
        <v>#DIV/0!</v>
      </c>
      <c r="Z738" s="99" t="e">
        <f t="shared" si="174"/>
        <v>#DIV/0!</v>
      </c>
      <c r="AA738" s="2"/>
      <c r="AB738" s="109" t="str">
        <f t="shared" si="217"/>
        <v xml:space="preserve"> </v>
      </c>
    </row>
    <row r="739" spans="1:28" s="10" customFormat="1" ht="23.45" customHeight="1">
      <c r="A739" s="95"/>
      <c r="B739" s="100"/>
      <c r="C739" s="2"/>
      <c r="D739" s="100"/>
      <c r="E739" s="102"/>
      <c r="F739" s="102"/>
      <c r="G739" s="100"/>
      <c r="H739" s="100"/>
      <c r="I739" s="113"/>
      <c r="J739" s="114"/>
      <c r="K739" s="96">
        <v>1</v>
      </c>
      <c r="L739" s="96">
        <v>1</v>
      </c>
      <c r="M739" s="110">
        <f t="shared" si="209"/>
        <v>0</v>
      </c>
      <c r="N739" s="58">
        <f t="shared" si="210"/>
        <v>0</v>
      </c>
      <c r="O739" s="58">
        <f t="shared" si="211"/>
        <v>0</v>
      </c>
      <c r="P739" s="58">
        <f t="shared" si="212"/>
        <v>0</v>
      </c>
      <c r="Q739" s="58" t="str">
        <f>IF(C739=1,$D$858*K739*L739,IF(C739=2,$D$859*K739*L739,IF(C739=3,$D$860*K739*L739,IF(C739=4,0,IF(C739=5,$D$862*K739*L739,IF(C739=6,$D$863*K739*L739,IF(C739=7,$D$864*K739*L739,"Incorrect Code")))))))</f>
        <v>Incorrect Code</v>
      </c>
      <c r="R739" s="58">
        <f t="shared" si="213"/>
        <v>0</v>
      </c>
      <c r="S739" s="97">
        <f t="shared" si="214"/>
        <v>0</v>
      </c>
      <c r="T739" s="97">
        <v>0</v>
      </c>
      <c r="U739" s="98">
        <f t="shared" si="215"/>
        <v>0</v>
      </c>
      <c r="V739" s="97">
        <f>0.15*M739</f>
        <v>0</v>
      </c>
      <c r="W739" s="58">
        <f t="shared" si="219"/>
        <v>0</v>
      </c>
      <c r="X739" s="58">
        <f t="shared" si="216"/>
        <v>0</v>
      </c>
      <c r="Y739" s="99" t="e">
        <f t="shared" si="173"/>
        <v>#DIV/0!</v>
      </c>
      <c r="Z739" s="99" t="e">
        <f t="shared" si="174"/>
        <v>#DIV/0!</v>
      </c>
      <c r="AA739" s="2"/>
      <c r="AB739" s="109" t="str">
        <f t="shared" si="217"/>
        <v xml:space="preserve"> </v>
      </c>
    </row>
    <row r="740" spans="1:28" s="10" customFormat="1" ht="23.25" customHeight="1">
      <c r="A740" s="95"/>
      <c r="B740" s="100"/>
      <c r="C740" s="2"/>
      <c r="D740" s="100"/>
      <c r="E740" s="102"/>
      <c r="F740" s="102"/>
      <c r="G740" s="100"/>
      <c r="H740" s="100"/>
      <c r="I740" s="113"/>
      <c r="J740" s="114"/>
      <c r="K740" s="96">
        <v>1</v>
      </c>
      <c r="L740" s="96">
        <v>1</v>
      </c>
      <c r="M740" s="110">
        <f t="shared" si="209"/>
        <v>0</v>
      </c>
      <c r="N740" s="58">
        <f t="shared" si="210"/>
        <v>0</v>
      </c>
      <c r="O740" s="58">
        <f t="shared" si="211"/>
        <v>0</v>
      </c>
      <c r="P740" s="58">
        <f t="shared" si="212"/>
        <v>0</v>
      </c>
      <c r="Q740" s="58" t="str">
        <f>IF(C740=1,$D$858*K740*L740,IF(C740=2,$D$859*K740*L740,IF(C740=3,$D$860*K740*L740,IF(C740=4,0,IF(C740=5,$D$862*K740*L740,IF(C740=6,$D$863*K740*L740,IF(C740=7,$D$864*K740*L740,"Incorrect Code")))))))</f>
        <v>Incorrect Code</v>
      </c>
      <c r="R740" s="58">
        <f t="shared" si="213"/>
        <v>0</v>
      </c>
      <c r="S740" s="97">
        <f t="shared" si="214"/>
        <v>0</v>
      </c>
      <c r="T740" s="97">
        <v>0</v>
      </c>
      <c r="U740" s="98">
        <f t="shared" si="215"/>
        <v>0</v>
      </c>
      <c r="V740" s="97">
        <f>0.15*M740</f>
        <v>0</v>
      </c>
      <c r="W740" s="58">
        <f t="shared" si="219"/>
        <v>0</v>
      </c>
      <c r="X740" s="58">
        <f t="shared" si="216"/>
        <v>0</v>
      </c>
      <c r="Y740" s="99" t="e">
        <f t="shared" si="173"/>
        <v>#DIV/0!</v>
      </c>
      <c r="Z740" s="99" t="e">
        <f t="shared" si="174"/>
        <v>#DIV/0!</v>
      </c>
      <c r="AA740" s="2"/>
      <c r="AB740" s="109" t="str">
        <f t="shared" si="217"/>
        <v xml:space="preserve"> </v>
      </c>
    </row>
    <row r="741" spans="1:28" s="10" customFormat="1" ht="23.25" customHeight="1">
      <c r="A741" s="95"/>
      <c r="B741" s="100"/>
      <c r="C741" s="112"/>
      <c r="D741" s="100"/>
      <c r="E741" s="102"/>
      <c r="F741" s="102"/>
      <c r="G741" s="100"/>
      <c r="H741" s="100"/>
      <c r="I741" s="113"/>
      <c r="J741" s="114"/>
      <c r="K741" s="96">
        <v>1</v>
      </c>
      <c r="L741" s="96">
        <v>1</v>
      </c>
      <c r="M741" s="110">
        <f t="shared" si="209"/>
        <v>0</v>
      </c>
      <c r="N741" s="58">
        <f t="shared" si="210"/>
        <v>0</v>
      </c>
      <c r="O741" s="58">
        <f t="shared" si="211"/>
        <v>0</v>
      </c>
      <c r="P741" s="58">
        <f t="shared" si="212"/>
        <v>0</v>
      </c>
      <c r="Q741" s="58" t="str">
        <f>IF(C741=1,$D$858*K741*L741,IF(C741=2,$D$859*K741*L741,IF(C741=3,$D$860*K741*L741,IF(C741=4,0,IF(C741=5,$D$862*K741*L741,IF(C741=6,$D$863*K741*L741,IF(C741=7,$D$864*K741*L741,"Incorrect Code")))))))</f>
        <v>Incorrect Code</v>
      </c>
      <c r="R741" s="58">
        <f t="shared" si="213"/>
        <v>0</v>
      </c>
      <c r="S741" s="97">
        <f t="shared" si="214"/>
        <v>0</v>
      </c>
      <c r="T741" s="97">
        <v>0</v>
      </c>
      <c r="U741" s="98">
        <f t="shared" si="215"/>
        <v>0</v>
      </c>
      <c r="V741" s="97">
        <f t="shared" ref="V741:V746" si="223">0.15*M741</f>
        <v>0</v>
      </c>
      <c r="W741" s="58">
        <f t="shared" si="219"/>
        <v>0</v>
      </c>
      <c r="X741" s="58">
        <f t="shared" si="216"/>
        <v>0</v>
      </c>
      <c r="Y741" s="99" t="e">
        <f t="shared" si="173"/>
        <v>#DIV/0!</v>
      </c>
      <c r="Z741" s="99" t="e">
        <f t="shared" si="174"/>
        <v>#DIV/0!</v>
      </c>
      <c r="AA741" s="2"/>
      <c r="AB741" s="109" t="str">
        <f t="shared" si="217"/>
        <v xml:space="preserve"> </v>
      </c>
    </row>
    <row r="742" spans="1:28" s="10" customFormat="1" ht="23.25" customHeight="1">
      <c r="A742" s="95"/>
      <c r="B742" s="100"/>
      <c r="C742" s="2"/>
      <c r="D742" s="100"/>
      <c r="E742" s="102"/>
      <c r="F742" s="102"/>
      <c r="G742" s="100"/>
      <c r="H742" s="100"/>
      <c r="I742" s="113"/>
      <c r="J742" s="114"/>
      <c r="K742" s="96">
        <v>1</v>
      </c>
      <c r="L742" s="96">
        <v>1</v>
      </c>
      <c r="M742" s="110">
        <f t="shared" si="209"/>
        <v>0</v>
      </c>
      <c r="N742" s="58">
        <f t="shared" si="210"/>
        <v>0</v>
      </c>
      <c r="O742" s="58">
        <f t="shared" si="211"/>
        <v>0</v>
      </c>
      <c r="P742" s="58">
        <f t="shared" si="212"/>
        <v>0</v>
      </c>
      <c r="Q742" s="58" t="str">
        <f>IF(C742=1,$D$858*K742*L742,IF(C742=2,$D$859*K742*L742,IF(C742=3,$D$860*K742*L742,IF(C742=4,0,IF(C742=5,$D$862*K742*L742,IF(C742=6,$D$863*K742*L742,IF(C742=7,$D$864*K742*L742,"Incorrect Code")))))))</f>
        <v>Incorrect Code</v>
      </c>
      <c r="R742" s="58">
        <f t="shared" si="213"/>
        <v>0</v>
      </c>
      <c r="S742" s="97">
        <f t="shared" si="214"/>
        <v>0</v>
      </c>
      <c r="T742" s="97">
        <v>0</v>
      </c>
      <c r="U742" s="98">
        <f t="shared" si="215"/>
        <v>0</v>
      </c>
      <c r="V742" s="97"/>
      <c r="W742" s="58">
        <f t="shared" si="219"/>
        <v>0</v>
      </c>
      <c r="X742" s="58">
        <f t="shared" si="216"/>
        <v>0</v>
      </c>
      <c r="Y742" s="99" t="e">
        <f t="shared" si="173"/>
        <v>#DIV/0!</v>
      </c>
      <c r="Z742" s="99" t="e">
        <f t="shared" si="174"/>
        <v>#DIV/0!</v>
      </c>
      <c r="AA742" s="2"/>
      <c r="AB742" s="109" t="str">
        <f t="shared" si="217"/>
        <v xml:space="preserve"> </v>
      </c>
    </row>
    <row r="743" spans="1:28" s="10" customFormat="1" ht="23.45" customHeight="1">
      <c r="A743" s="95"/>
      <c r="B743" s="100"/>
      <c r="C743" s="2"/>
      <c r="D743" s="100"/>
      <c r="E743" s="102"/>
      <c r="F743" s="102"/>
      <c r="G743" s="100"/>
      <c r="H743" s="100"/>
      <c r="I743" s="113"/>
      <c r="J743" s="114"/>
      <c r="K743" s="96">
        <v>1</v>
      </c>
      <c r="L743" s="96">
        <v>1</v>
      </c>
      <c r="M743" s="110">
        <f t="shared" si="209"/>
        <v>0</v>
      </c>
      <c r="N743" s="58">
        <f t="shared" si="210"/>
        <v>0</v>
      </c>
      <c r="O743" s="58">
        <f t="shared" si="211"/>
        <v>0</v>
      </c>
      <c r="P743" s="58">
        <f t="shared" si="212"/>
        <v>0</v>
      </c>
      <c r="Q743" s="58" t="str">
        <f>IF(C743=1,$D$858*K743*L743,IF(C743=2,$D$859*K743*L743,IF(C743=3,$D$860*K743*L743,IF(C743=4,0,IF(C743=5,$D$862*K743*L743,IF(C743=6,$D$863*K743*L743,IF(C743=7,$D$864*K743*L743,"Incorrect Code")))))))</f>
        <v>Incorrect Code</v>
      </c>
      <c r="R743" s="58">
        <f t="shared" si="213"/>
        <v>0</v>
      </c>
      <c r="S743" s="97">
        <f t="shared" si="214"/>
        <v>0</v>
      </c>
      <c r="T743" s="97">
        <v>0</v>
      </c>
      <c r="U743" s="98">
        <f t="shared" si="215"/>
        <v>0</v>
      </c>
      <c r="V743" s="97"/>
      <c r="W743" s="58">
        <f t="shared" si="219"/>
        <v>0</v>
      </c>
      <c r="X743" s="58">
        <f t="shared" si="216"/>
        <v>0</v>
      </c>
      <c r="Y743" s="99" t="e">
        <f t="shared" si="173"/>
        <v>#DIV/0!</v>
      </c>
      <c r="Z743" s="99" t="e">
        <f t="shared" si="174"/>
        <v>#DIV/0!</v>
      </c>
      <c r="AA743" s="2"/>
      <c r="AB743" s="109" t="str">
        <f t="shared" si="217"/>
        <v xml:space="preserve"> </v>
      </c>
    </row>
    <row r="744" spans="1:28" s="10" customFormat="1" ht="23.25" customHeight="1">
      <c r="A744" s="95"/>
      <c r="B744" s="100"/>
      <c r="C744" s="112"/>
      <c r="D744" s="100"/>
      <c r="E744" s="102"/>
      <c r="F744" s="102"/>
      <c r="G744" s="100"/>
      <c r="H744" s="100"/>
      <c r="I744" s="113"/>
      <c r="J744" s="114"/>
      <c r="K744" s="96">
        <v>1</v>
      </c>
      <c r="L744" s="96">
        <v>1</v>
      </c>
      <c r="M744" s="110">
        <f t="shared" si="209"/>
        <v>0</v>
      </c>
      <c r="N744" s="58">
        <f t="shared" si="210"/>
        <v>0</v>
      </c>
      <c r="O744" s="58">
        <f t="shared" si="211"/>
        <v>0</v>
      </c>
      <c r="P744" s="58">
        <f t="shared" si="212"/>
        <v>0</v>
      </c>
      <c r="Q744" s="58" t="str">
        <f>IF(C744=1,$D$858*K744*L744,IF(C744=2,$D$859*K744*L744,IF(C744=3,$D$860*K744*L744,IF(C744=4,0,IF(C744=5,$D$862*K744*L744,IF(C744=6,$D$863*K744*L744,IF(C744=7,$D$864*K744*L744,"Incorrect Code")))))))</f>
        <v>Incorrect Code</v>
      </c>
      <c r="R744" s="58">
        <f t="shared" si="213"/>
        <v>0</v>
      </c>
      <c r="S744" s="97">
        <f t="shared" si="214"/>
        <v>0</v>
      </c>
      <c r="T744" s="97">
        <v>0</v>
      </c>
      <c r="U744" s="98">
        <f t="shared" si="215"/>
        <v>0</v>
      </c>
      <c r="V744" s="97"/>
      <c r="W744" s="58">
        <f t="shared" si="219"/>
        <v>0</v>
      </c>
      <c r="X744" s="58">
        <f t="shared" si="216"/>
        <v>0</v>
      </c>
      <c r="Y744" s="99" t="e">
        <f t="shared" si="173"/>
        <v>#DIV/0!</v>
      </c>
      <c r="Z744" s="99" t="e">
        <f t="shared" si="174"/>
        <v>#DIV/0!</v>
      </c>
      <c r="AA744" s="2"/>
      <c r="AB744" s="109" t="str">
        <f t="shared" si="217"/>
        <v xml:space="preserve"> </v>
      </c>
    </row>
    <row r="745" spans="1:28" s="10" customFormat="1" ht="23.45" customHeight="1">
      <c r="A745" s="95"/>
      <c r="B745" s="100"/>
      <c r="C745" s="2"/>
      <c r="D745" s="100"/>
      <c r="E745" s="102"/>
      <c r="F745" s="102"/>
      <c r="G745" s="100"/>
      <c r="H745" s="100"/>
      <c r="I745" s="113"/>
      <c r="J745" s="114"/>
      <c r="K745" s="96">
        <v>1</v>
      </c>
      <c r="L745" s="96">
        <v>1</v>
      </c>
      <c r="M745" s="110">
        <f t="shared" ref="M745:M808" si="224">J745*K745*L745</f>
        <v>0</v>
      </c>
      <c r="N745" s="58">
        <f t="shared" ref="N745:N808" si="225">M745*0.1446</f>
        <v>0</v>
      </c>
      <c r="O745" s="58">
        <f t="shared" ref="O745:O808" si="226">IF(M745&gt;160200,9114+M745*0.0145,M745*0.0765)</f>
        <v>0</v>
      </c>
      <c r="P745" s="58">
        <f t="shared" ref="P745:P808" si="227">M745*$P$4</f>
        <v>0</v>
      </c>
      <c r="Q745" s="58" t="str">
        <f>IF(C745=1,$D$858*K745*L745,IF(C745=2,$D$859*K745*L745,IF(C745=3,$D$860*K745*L745,IF(C745=4,0,IF(C745=5,$D$862*K745*L745,IF(C745=6,$D$863*K745*L745,IF(C745=7,$D$864*K745*L745,"Incorrect Code")))))))</f>
        <v>Incorrect Code</v>
      </c>
      <c r="R745" s="58">
        <f t="shared" ref="R745:R808" si="228">M745*$R$4</f>
        <v>0</v>
      </c>
      <c r="S745" s="97">
        <f t="shared" ref="S745:S808" si="229">$S$4*M745</f>
        <v>0</v>
      </c>
      <c r="T745" s="97">
        <v>0</v>
      </c>
      <c r="U745" s="98">
        <f t="shared" ref="U745:U808" si="230">IF(I745="Yes",$U$4*K745,0)</f>
        <v>0</v>
      </c>
      <c r="V745" s="97">
        <f>0.15*M745</f>
        <v>0</v>
      </c>
      <c r="W745" s="58">
        <f t="shared" si="219"/>
        <v>0</v>
      </c>
      <c r="X745" s="58">
        <f t="shared" ref="X745:X808" si="231">W745+M745</f>
        <v>0</v>
      </c>
      <c r="Y745" s="99" t="e">
        <f t="shared" si="173"/>
        <v>#DIV/0!</v>
      </c>
      <c r="Z745" s="99" t="e">
        <f t="shared" si="174"/>
        <v>#DIV/0!</v>
      </c>
      <c r="AA745" s="2"/>
      <c r="AB745" s="109" t="str">
        <f t="shared" ref="AB745:AB808" si="232">CONCATENATE(B745," ",A745)</f>
        <v xml:space="preserve"> </v>
      </c>
    </row>
    <row r="746" spans="1:28" s="10" customFormat="1" ht="23.25" customHeight="1">
      <c r="A746" s="95"/>
      <c r="B746" s="100"/>
      <c r="C746" s="2"/>
      <c r="D746" s="100"/>
      <c r="E746" s="102"/>
      <c r="F746" s="102"/>
      <c r="G746" s="100"/>
      <c r="H746" s="100"/>
      <c r="I746" s="113"/>
      <c r="J746" s="114"/>
      <c r="K746" s="96">
        <v>1</v>
      </c>
      <c r="L746" s="96">
        <v>1</v>
      </c>
      <c r="M746" s="110">
        <f t="shared" si="224"/>
        <v>0</v>
      </c>
      <c r="N746" s="58">
        <f t="shared" si="225"/>
        <v>0</v>
      </c>
      <c r="O746" s="58">
        <f t="shared" si="226"/>
        <v>0</v>
      </c>
      <c r="P746" s="58">
        <f t="shared" si="227"/>
        <v>0</v>
      </c>
      <c r="Q746" s="58" t="str">
        <f>IF(C746=1,$D$858*K746*L746,IF(C746=2,$D$859*K746*L746,IF(C746=3,$D$860*K746*L746,IF(C746=4,0,IF(C746=5,$D$862*K746*L746,IF(C746=6,$D$863*K746*L746,IF(C746=7,$D$864*K746*L746,"Incorrect Code")))))))</f>
        <v>Incorrect Code</v>
      </c>
      <c r="R746" s="58">
        <f t="shared" si="228"/>
        <v>0</v>
      </c>
      <c r="S746" s="97">
        <f t="shared" si="229"/>
        <v>0</v>
      </c>
      <c r="T746" s="97">
        <v>0</v>
      </c>
      <c r="U746" s="98">
        <f t="shared" si="230"/>
        <v>0</v>
      </c>
      <c r="V746" s="97">
        <f>0.15*M746</f>
        <v>0</v>
      </c>
      <c r="W746" s="58">
        <f t="shared" si="219"/>
        <v>0</v>
      </c>
      <c r="X746" s="58">
        <f t="shared" si="231"/>
        <v>0</v>
      </c>
      <c r="Y746" s="99" t="e">
        <f t="shared" si="173"/>
        <v>#DIV/0!</v>
      </c>
      <c r="Z746" s="99" t="e">
        <f t="shared" si="174"/>
        <v>#DIV/0!</v>
      </c>
      <c r="AA746" s="2"/>
      <c r="AB746" s="109" t="str">
        <f t="shared" si="232"/>
        <v xml:space="preserve"> </v>
      </c>
    </row>
    <row r="747" spans="1:28" s="10" customFormat="1" ht="23.45" customHeight="1">
      <c r="A747" s="95"/>
      <c r="B747" s="100"/>
      <c r="C747" s="2"/>
      <c r="D747" s="100"/>
      <c r="E747" s="102"/>
      <c r="F747" s="102"/>
      <c r="G747" s="100"/>
      <c r="H747" s="100"/>
      <c r="I747" s="113"/>
      <c r="J747" s="114"/>
      <c r="K747" s="96">
        <v>1</v>
      </c>
      <c r="L747" s="96">
        <v>1</v>
      </c>
      <c r="M747" s="110">
        <f t="shared" si="224"/>
        <v>0</v>
      </c>
      <c r="N747" s="58">
        <f t="shared" si="225"/>
        <v>0</v>
      </c>
      <c r="O747" s="58">
        <f t="shared" si="226"/>
        <v>0</v>
      </c>
      <c r="P747" s="58">
        <f t="shared" si="227"/>
        <v>0</v>
      </c>
      <c r="Q747" s="58" t="str">
        <f>IF(C747=1,$D$858*K747*L747,IF(C747=2,$D$859*K747*L747,IF(C747=3,$D$860*K747*L747,IF(C747=4,0,IF(C747=5,$D$862*K747*L747,IF(C747=6,$D$863*K747*L747,IF(C747=7,$D$864*K747*L747,"Incorrect Code")))))))</f>
        <v>Incorrect Code</v>
      </c>
      <c r="R747" s="58">
        <f t="shared" si="228"/>
        <v>0</v>
      </c>
      <c r="S747" s="97">
        <f t="shared" si="229"/>
        <v>0</v>
      </c>
      <c r="T747" s="97">
        <v>0</v>
      </c>
      <c r="U747" s="98">
        <f t="shared" si="230"/>
        <v>0</v>
      </c>
      <c r="V747" s="97"/>
      <c r="W747" s="58">
        <f t="shared" ref="W747:W810" si="233">SUM(N747:V747)</f>
        <v>0</v>
      </c>
      <c r="X747" s="58">
        <f t="shared" si="231"/>
        <v>0</v>
      </c>
      <c r="Y747" s="99" t="e">
        <f t="shared" si="173"/>
        <v>#DIV/0!</v>
      </c>
      <c r="Z747" s="99" t="e">
        <f t="shared" si="174"/>
        <v>#DIV/0!</v>
      </c>
      <c r="AA747" s="2"/>
      <c r="AB747" s="109" t="str">
        <f t="shared" si="232"/>
        <v xml:space="preserve"> </v>
      </c>
    </row>
    <row r="748" spans="1:28" s="10" customFormat="1" ht="23.45" customHeight="1">
      <c r="A748" s="95"/>
      <c r="B748" s="100"/>
      <c r="C748" s="2"/>
      <c r="D748" s="100"/>
      <c r="E748" s="100"/>
      <c r="F748" s="100"/>
      <c r="G748" s="101"/>
      <c r="H748" s="100"/>
      <c r="I748" s="113"/>
      <c r="J748" s="114"/>
      <c r="K748" s="96">
        <v>1</v>
      </c>
      <c r="L748" s="96">
        <v>1</v>
      </c>
      <c r="M748" s="111">
        <f t="shared" si="224"/>
        <v>0</v>
      </c>
      <c r="N748" s="58">
        <f t="shared" si="225"/>
        <v>0</v>
      </c>
      <c r="O748" s="58">
        <f t="shared" si="226"/>
        <v>0</v>
      </c>
      <c r="P748" s="58">
        <f t="shared" si="227"/>
        <v>0</v>
      </c>
      <c r="Q748" s="58" t="str">
        <f>IF(C748=1,$D$858*K748*L748,IF(C748=2,$D$859*K748*L748,IF(C748=3,$D$860*K748*L748,IF(C748=4,0,IF(C748=5,$D$862*K748*L748,IF(C748=6,$D$863*K748*L748,IF(C748=7,$D$864*K748*L748,"Incorrect Code")))))))</f>
        <v>Incorrect Code</v>
      </c>
      <c r="R748" s="58">
        <f t="shared" si="228"/>
        <v>0</v>
      </c>
      <c r="S748" s="97">
        <f t="shared" si="229"/>
        <v>0</v>
      </c>
      <c r="T748" s="97">
        <v>0</v>
      </c>
      <c r="U748" s="98">
        <f t="shared" si="230"/>
        <v>0</v>
      </c>
      <c r="V748" s="97"/>
      <c r="W748" s="58">
        <f t="shared" si="233"/>
        <v>0</v>
      </c>
      <c r="X748" s="58">
        <f t="shared" si="231"/>
        <v>0</v>
      </c>
      <c r="Y748" s="99" t="e">
        <f t="shared" ref="Y748:Y852" si="234">+M748/X748</f>
        <v>#DIV/0!</v>
      </c>
      <c r="Z748" s="99" t="e">
        <f t="shared" ref="Z748:Z852" si="235">W748/X748</f>
        <v>#DIV/0!</v>
      </c>
      <c r="AA748" s="2"/>
      <c r="AB748" s="109" t="str">
        <f t="shared" si="232"/>
        <v xml:space="preserve"> </v>
      </c>
    </row>
    <row r="749" spans="1:28" s="10" customFormat="1" ht="23.45" customHeight="1">
      <c r="A749" s="95"/>
      <c r="B749" s="100"/>
      <c r="C749" s="112"/>
      <c r="D749" s="100"/>
      <c r="E749" s="100"/>
      <c r="F749" s="100"/>
      <c r="G749" s="101"/>
      <c r="H749" s="100"/>
      <c r="I749" s="113"/>
      <c r="J749" s="114"/>
      <c r="K749" s="96">
        <v>1</v>
      </c>
      <c r="L749" s="96">
        <v>1</v>
      </c>
      <c r="M749" s="111">
        <f t="shared" si="224"/>
        <v>0</v>
      </c>
      <c r="N749" s="58">
        <f t="shared" si="225"/>
        <v>0</v>
      </c>
      <c r="O749" s="58">
        <f t="shared" si="226"/>
        <v>0</v>
      </c>
      <c r="P749" s="58">
        <f t="shared" si="227"/>
        <v>0</v>
      </c>
      <c r="Q749" s="58" t="str">
        <f>IF(C749=1,$D$858*K749*L749,IF(C749=2,$D$859*K749*L749,IF(C749=3,$D$860*K749*L749,IF(C749=4,0,IF(C749=5,$D$862*K749*L749,IF(C749=6,$D$863*K749*L749,IF(C749=7,$D$864*K749*L749,"Incorrect Code")))))))</f>
        <v>Incorrect Code</v>
      </c>
      <c r="R749" s="58">
        <f t="shared" si="228"/>
        <v>0</v>
      </c>
      <c r="S749" s="97">
        <f t="shared" si="229"/>
        <v>0</v>
      </c>
      <c r="T749" s="97">
        <v>0</v>
      </c>
      <c r="U749" s="98">
        <f t="shared" si="230"/>
        <v>0</v>
      </c>
      <c r="V749" s="97">
        <f>0.15*M749</f>
        <v>0</v>
      </c>
      <c r="W749" s="58">
        <f t="shared" si="233"/>
        <v>0</v>
      </c>
      <c r="X749" s="58">
        <f t="shared" si="231"/>
        <v>0</v>
      </c>
      <c r="Y749" s="99" t="e">
        <f t="shared" si="234"/>
        <v>#DIV/0!</v>
      </c>
      <c r="Z749" s="99" t="e">
        <f t="shared" si="235"/>
        <v>#DIV/0!</v>
      </c>
      <c r="AA749" s="2"/>
      <c r="AB749" s="109" t="str">
        <f t="shared" si="232"/>
        <v xml:space="preserve"> </v>
      </c>
    </row>
    <row r="750" spans="1:28" s="10" customFormat="1" ht="23.45" customHeight="1">
      <c r="A750" s="95"/>
      <c r="B750" s="100"/>
      <c r="C750" s="2"/>
      <c r="D750" s="100"/>
      <c r="E750" s="100"/>
      <c r="F750" s="100"/>
      <c r="G750" s="101"/>
      <c r="H750" s="100"/>
      <c r="I750" s="113"/>
      <c r="J750" s="114"/>
      <c r="K750" s="96">
        <v>1</v>
      </c>
      <c r="L750" s="96">
        <v>1</v>
      </c>
      <c r="M750" s="110">
        <f t="shared" si="224"/>
        <v>0</v>
      </c>
      <c r="N750" s="58">
        <f t="shared" si="225"/>
        <v>0</v>
      </c>
      <c r="O750" s="58">
        <f t="shared" si="226"/>
        <v>0</v>
      </c>
      <c r="P750" s="58">
        <f t="shared" si="227"/>
        <v>0</v>
      </c>
      <c r="Q750" s="58" t="str">
        <f>IF(C750=1,$D$858*K750*L750,IF(C750=2,$D$859*K750*L750,IF(C750=3,$D$860*K750*L750,IF(C750=4,0,IF(C750=5,$D$862*K750*L750,IF(C750=6,$D$863*K750*L750,IF(C750=7,$D$864*K750*L750,"Incorrect Code")))))))</f>
        <v>Incorrect Code</v>
      </c>
      <c r="R750" s="58">
        <f t="shared" si="228"/>
        <v>0</v>
      </c>
      <c r="S750" s="97">
        <f t="shared" si="229"/>
        <v>0</v>
      </c>
      <c r="T750" s="97">
        <v>0</v>
      </c>
      <c r="U750" s="98">
        <f t="shared" si="230"/>
        <v>0</v>
      </c>
      <c r="V750" s="97">
        <f>0.15*M750</f>
        <v>0</v>
      </c>
      <c r="W750" s="58">
        <f t="shared" si="233"/>
        <v>0</v>
      </c>
      <c r="X750" s="58">
        <f t="shared" si="231"/>
        <v>0</v>
      </c>
      <c r="Y750" s="99" t="e">
        <f t="shared" si="234"/>
        <v>#DIV/0!</v>
      </c>
      <c r="Z750" s="99" t="e">
        <f t="shared" si="235"/>
        <v>#DIV/0!</v>
      </c>
      <c r="AB750" s="109" t="str">
        <f t="shared" si="232"/>
        <v xml:space="preserve"> </v>
      </c>
    </row>
    <row r="751" spans="1:28" s="10" customFormat="1" ht="23.45" customHeight="1">
      <c r="A751" s="95"/>
      <c r="B751" s="100"/>
      <c r="C751" s="2"/>
      <c r="D751" s="100"/>
      <c r="E751" s="100"/>
      <c r="F751" s="100"/>
      <c r="G751" s="100"/>
      <c r="H751" s="100"/>
      <c r="I751" s="113"/>
      <c r="J751" s="114"/>
      <c r="K751" s="96">
        <v>1</v>
      </c>
      <c r="L751" s="96">
        <v>1</v>
      </c>
      <c r="M751" s="110">
        <f t="shared" si="224"/>
        <v>0</v>
      </c>
      <c r="N751" s="58">
        <f t="shared" si="225"/>
        <v>0</v>
      </c>
      <c r="O751" s="58">
        <f t="shared" si="226"/>
        <v>0</v>
      </c>
      <c r="P751" s="58">
        <f t="shared" si="227"/>
        <v>0</v>
      </c>
      <c r="Q751" s="58" t="str">
        <f>IF(C751=1,$D$858*K751*L751,IF(C751=2,$D$859*K751*L751,IF(C751=3,$D$860*K751*L751,IF(C751=4,0,IF(C751=5,$D$862*K751*L751,IF(C751=6,$D$863*K751*L751,IF(C751=7,$D$864*K751*L751,"Incorrect Code")))))))</f>
        <v>Incorrect Code</v>
      </c>
      <c r="R751" s="58">
        <f t="shared" si="228"/>
        <v>0</v>
      </c>
      <c r="S751" s="97">
        <f t="shared" si="229"/>
        <v>0</v>
      </c>
      <c r="T751" s="97">
        <v>0</v>
      </c>
      <c r="U751" s="98">
        <f t="shared" si="230"/>
        <v>0</v>
      </c>
      <c r="V751" s="97">
        <f>0.15*M751</f>
        <v>0</v>
      </c>
      <c r="W751" s="58">
        <f t="shared" si="233"/>
        <v>0</v>
      </c>
      <c r="X751" s="58">
        <f t="shared" si="231"/>
        <v>0</v>
      </c>
      <c r="Y751" s="99" t="e">
        <f t="shared" si="234"/>
        <v>#DIV/0!</v>
      </c>
      <c r="Z751" s="99" t="e">
        <f t="shared" si="235"/>
        <v>#DIV/0!</v>
      </c>
      <c r="AB751" s="109" t="str">
        <f t="shared" si="232"/>
        <v xml:space="preserve"> </v>
      </c>
    </row>
    <row r="752" spans="1:28" s="10" customFormat="1" ht="23.45" customHeight="1">
      <c r="A752" s="95"/>
      <c r="B752" s="100"/>
      <c r="C752" s="112"/>
      <c r="D752" s="100"/>
      <c r="E752" s="100"/>
      <c r="F752" s="100"/>
      <c r="G752" s="100"/>
      <c r="H752" s="100"/>
      <c r="I752" s="113"/>
      <c r="J752" s="114"/>
      <c r="K752" s="96">
        <v>1</v>
      </c>
      <c r="L752" s="96">
        <v>1</v>
      </c>
      <c r="M752" s="110">
        <f t="shared" si="224"/>
        <v>0</v>
      </c>
      <c r="N752" s="58">
        <f t="shared" si="225"/>
        <v>0</v>
      </c>
      <c r="O752" s="58">
        <f t="shared" si="226"/>
        <v>0</v>
      </c>
      <c r="P752" s="58">
        <f t="shared" si="227"/>
        <v>0</v>
      </c>
      <c r="Q752" s="58" t="str">
        <f>IF(C752=1,$D$858*K752*L752,IF(C752=2,$D$859*K752*L752,IF(C752=3,$D$860*K752*L752,IF(C752=4,0,IF(C752=5,$D$862*K752*L752,IF(C752=6,$D$863*K752*L752,IF(C752=7,$D$864*K752*L752,"Incorrect Code")))))))</f>
        <v>Incorrect Code</v>
      </c>
      <c r="R752" s="58">
        <f t="shared" si="228"/>
        <v>0</v>
      </c>
      <c r="S752" s="97">
        <f t="shared" si="229"/>
        <v>0</v>
      </c>
      <c r="T752" s="97">
        <v>0</v>
      </c>
      <c r="U752" s="98">
        <f t="shared" si="230"/>
        <v>0</v>
      </c>
      <c r="V752" s="97"/>
      <c r="W752" s="58">
        <f t="shared" si="233"/>
        <v>0</v>
      </c>
      <c r="X752" s="58">
        <f t="shared" si="231"/>
        <v>0</v>
      </c>
      <c r="Y752" s="99" t="e">
        <f t="shared" si="234"/>
        <v>#DIV/0!</v>
      </c>
      <c r="Z752" s="99" t="e">
        <f t="shared" si="235"/>
        <v>#DIV/0!</v>
      </c>
      <c r="AA752" s="2"/>
      <c r="AB752" s="109" t="str">
        <f t="shared" si="232"/>
        <v xml:space="preserve"> </v>
      </c>
    </row>
    <row r="753" spans="1:28" s="10" customFormat="1" ht="23.45" customHeight="1">
      <c r="A753" s="94"/>
      <c r="B753" s="100"/>
      <c r="C753" s="2"/>
      <c r="D753" s="100"/>
      <c r="E753" s="100"/>
      <c r="F753" s="100"/>
      <c r="G753" s="100"/>
      <c r="H753" s="100"/>
      <c r="I753" s="113"/>
      <c r="J753" s="114"/>
      <c r="K753" s="96">
        <v>1</v>
      </c>
      <c r="L753" s="96">
        <v>1</v>
      </c>
      <c r="M753" s="110">
        <f t="shared" si="224"/>
        <v>0</v>
      </c>
      <c r="N753" s="58">
        <f t="shared" si="225"/>
        <v>0</v>
      </c>
      <c r="O753" s="58">
        <f t="shared" si="226"/>
        <v>0</v>
      </c>
      <c r="P753" s="58">
        <f t="shared" si="227"/>
        <v>0</v>
      </c>
      <c r="Q753" s="58" t="str">
        <f>IF(C753=1,$D$858*K753*L753,IF(C753=2,$D$859*K753*L753,IF(C753=3,$D$860*K753*L753,IF(C753=4,0,IF(C753=5,$D$862*K753*L753,IF(C753=6,$D$863*K753*L753,IF(C753=7,$D$864*K753*L753,"Incorrect Code")))))))</f>
        <v>Incorrect Code</v>
      </c>
      <c r="R753" s="58">
        <f t="shared" si="228"/>
        <v>0</v>
      </c>
      <c r="S753" s="97">
        <f t="shared" si="229"/>
        <v>0</v>
      </c>
      <c r="T753" s="97">
        <v>0</v>
      </c>
      <c r="U753" s="98">
        <f t="shared" si="230"/>
        <v>0</v>
      </c>
      <c r="V753" s="97">
        <f t="shared" ref="V753:V762" si="236">0.15*M753</f>
        <v>0</v>
      </c>
      <c r="W753" s="58">
        <f t="shared" si="233"/>
        <v>0</v>
      </c>
      <c r="X753" s="58">
        <f t="shared" si="231"/>
        <v>0</v>
      </c>
      <c r="Y753" s="99" t="e">
        <f t="shared" si="234"/>
        <v>#DIV/0!</v>
      </c>
      <c r="Z753" s="99" t="e">
        <f t="shared" si="235"/>
        <v>#DIV/0!</v>
      </c>
      <c r="AA753" s="2"/>
      <c r="AB753" s="109" t="str">
        <f t="shared" si="232"/>
        <v xml:space="preserve"> </v>
      </c>
    </row>
    <row r="754" spans="1:28" s="10" customFormat="1" ht="23.45" customHeight="1">
      <c r="A754" s="95"/>
      <c r="B754" s="100"/>
      <c r="C754" s="2"/>
      <c r="D754" s="100"/>
      <c r="E754" s="100"/>
      <c r="F754" s="100"/>
      <c r="G754" s="100"/>
      <c r="H754" s="100"/>
      <c r="I754" s="113"/>
      <c r="J754" s="114"/>
      <c r="K754" s="96">
        <v>1</v>
      </c>
      <c r="L754" s="96">
        <v>1</v>
      </c>
      <c r="M754" s="111">
        <f t="shared" si="224"/>
        <v>0</v>
      </c>
      <c r="N754" s="58">
        <f t="shared" si="225"/>
        <v>0</v>
      </c>
      <c r="O754" s="58">
        <f t="shared" si="226"/>
        <v>0</v>
      </c>
      <c r="P754" s="58">
        <f t="shared" si="227"/>
        <v>0</v>
      </c>
      <c r="Q754" s="58" t="str">
        <f>IF(C754=1,$D$858*K754*L754,IF(C754=2,$D$859*K754*L754,IF(C754=3,$D$860*K754*L754,IF(C754=4,0,IF(C754=5,$D$862*K754*L754,IF(C754=6,$D$863*K754*L754,IF(C754=7,$D$864*K754*L754,"Incorrect Code")))))))</f>
        <v>Incorrect Code</v>
      </c>
      <c r="R754" s="58">
        <f t="shared" si="228"/>
        <v>0</v>
      </c>
      <c r="S754" s="97">
        <f t="shared" si="229"/>
        <v>0</v>
      </c>
      <c r="T754" s="97">
        <v>0</v>
      </c>
      <c r="U754" s="98">
        <f t="shared" si="230"/>
        <v>0</v>
      </c>
      <c r="V754" s="97">
        <f t="shared" si="236"/>
        <v>0</v>
      </c>
      <c r="W754" s="58">
        <f t="shared" si="233"/>
        <v>0</v>
      </c>
      <c r="X754" s="58">
        <f t="shared" si="231"/>
        <v>0</v>
      </c>
      <c r="Y754" s="99" t="e">
        <f t="shared" si="234"/>
        <v>#DIV/0!</v>
      </c>
      <c r="Z754" s="99" t="e">
        <f t="shared" si="235"/>
        <v>#DIV/0!</v>
      </c>
      <c r="AB754" s="109" t="str">
        <f t="shared" si="232"/>
        <v xml:space="preserve"> </v>
      </c>
    </row>
    <row r="755" spans="1:28" s="10" customFormat="1" ht="23.45" customHeight="1">
      <c r="A755" s="95"/>
      <c r="B755" s="100"/>
      <c r="C755" s="2"/>
      <c r="D755" s="100"/>
      <c r="E755" s="102"/>
      <c r="F755" s="102"/>
      <c r="G755" s="100"/>
      <c r="H755" s="100"/>
      <c r="I755" s="113"/>
      <c r="J755" s="114"/>
      <c r="K755" s="96">
        <v>1</v>
      </c>
      <c r="L755" s="96">
        <v>1</v>
      </c>
      <c r="M755" s="110">
        <f t="shared" si="224"/>
        <v>0</v>
      </c>
      <c r="N755" s="58">
        <f t="shared" si="225"/>
        <v>0</v>
      </c>
      <c r="O755" s="58">
        <f t="shared" si="226"/>
        <v>0</v>
      </c>
      <c r="P755" s="58">
        <f t="shared" si="227"/>
        <v>0</v>
      </c>
      <c r="Q755" s="58" t="str">
        <f>IF(C755=1,$D$858*K755*L755,IF(C755=2,$D$859*K755*L755,IF(C755=3,$D$860*K755*L755,IF(C755=4,0,IF(C755=5,$D$862*K755*L755,IF(C755=6,$D$863*K755*L755,IF(C755=7,$D$864*K755*L755,"Incorrect Code")))))))</f>
        <v>Incorrect Code</v>
      </c>
      <c r="R755" s="58">
        <f t="shared" si="228"/>
        <v>0</v>
      </c>
      <c r="S755" s="97">
        <f t="shared" si="229"/>
        <v>0</v>
      </c>
      <c r="T755" s="97">
        <v>0</v>
      </c>
      <c r="U755" s="98">
        <f t="shared" si="230"/>
        <v>0</v>
      </c>
      <c r="V755" s="97">
        <f t="shared" si="236"/>
        <v>0</v>
      </c>
      <c r="W755" s="58">
        <f t="shared" si="233"/>
        <v>0</v>
      </c>
      <c r="X755" s="58">
        <f t="shared" si="231"/>
        <v>0</v>
      </c>
      <c r="Y755" s="99" t="e">
        <f t="shared" si="234"/>
        <v>#DIV/0!</v>
      </c>
      <c r="Z755" s="99" t="e">
        <f t="shared" si="235"/>
        <v>#DIV/0!</v>
      </c>
      <c r="AA755" s="2"/>
      <c r="AB755" s="109" t="str">
        <f t="shared" si="232"/>
        <v xml:space="preserve"> </v>
      </c>
    </row>
    <row r="756" spans="1:28" s="10" customFormat="1" ht="23.25" customHeight="1">
      <c r="A756" s="95"/>
      <c r="B756" s="100"/>
      <c r="C756" s="112"/>
      <c r="D756" s="100"/>
      <c r="E756" s="102"/>
      <c r="F756" s="102"/>
      <c r="G756" s="100"/>
      <c r="H756" s="100"/>
      <c r="I756" s="113"/>
      <c r="J756" s="114"/>
      <c r="K756" s="96">
        <v>1</v>
      </c>
      <c r="L756" s="96">
        <v>1</v>
      </c>
      <c r="M756" s="110">
        <f t="shared" si="224"/>
        <v>0</v>
      </c>
      <c r="N756" s="58">
        <f t="shared" si="225"/>
        <v>0</v>
      </c>
      <c r="O756" s="58">
        <f t="shared" si="226"/>
        <v>0</v>
      </c>
      <c r="P756" s="58">
        <f t="shared" si="227"/>
        <v>0</v>
      </c>
      <c r="Q756" s="58" t="str">
        <f>IF(C756=1,$D$858*K756*L756,IF(C756=2,$D$859*K756*L756,IF(C756=3,$D$860*K756*L756,IF(C756=4,0,IF(C756=5,$D$862*K756*L756,IF(C756=6,$D$863*K756*L756,IF(C756=7,$D$864*K756*L756,"Incorrect Code")))))))</f>
        <v>Incorrect Code</v>
      </c>
      <c r="R756" s="58">
        <f t="shared" si="228"/>
        <v>0</v>
      </c>
      <c r="S756" s="97">
        <f t="shared" si="229"/>
        <v>0</v>
      </c>
      <c r="T756" s="97">
        <v>0</v>
      </c>
      <c r="U756" s="98">
        <f t="shared" si="230"/>
        <v>0</v>
      </c>
      <c r="V756" s="97">
        <f t="shared" si="236"/>
        <v>0</v>
      </c>
      <c r="W756" s="58">
        <f t="shared" si="233"/>
        <v>0</v>
      </c>
      <c r="X756" s="58">
        <f t="shared" si="231"/>
        <v>0</v>
      </c>
      <c r="Y756" s="99" t="e">
        <f t="shared" si="234"/>
        <v>#DIV/0!</v>
      </c>
      <c r="Z756" s="99" t="e">
        <f t="shared" si="235"/>
        <v>#DIV/0!</v>
      </c>
      <c r="AA756" s="2"/>
      <c r="AB756" s="109" t="str">
        <f t="shared" si="232"/>
        <v xml:space="preserve"> </v>
      </c>
    </row>
    <row r="757" spans="1:28" s="10" customFormat="1" ht="23.45" customHeight="1">
      <c r="A757" s="95"/>
      <c r="B757" s="100"/>
      <c r="C757" s="2"/>
      <c r="D757" s="100"/>
      <c r="E757" s="102"/>
      <c r="F757" s="102"/>
      <c r="G757" s="100"/>
      <c r="H757" s="100"/>
      <c r="I757" s="113"/>
      <c r="J757" s="114"/>
      <c r="K757" s="96">
        <v>1</v>
      </c>
      <c r="L757" s="96">
        <v>1</v>
      </c>
      <c r="M757" s="110">
        <f t="shared" si="224"/>
        <v>0</v>
      </c>
      <c r="N757" s="58">
        <f t="shared" si="225"/>
        <v>0</v>
      </c>
      <c r="O757" s="58">
        <f t="shared" si="226"/>
        <v>0</v>
      </c>
      <c r="P757" s="58">
        <f t="shared" si="227"/>
        <v>0</v>
      </c>
      <c r="Q757" s="58" t="str">
        <f>IF(C757=1,$D$858*K757*L757,IF(C757=2,$D$859*K757*L757,IF(C757=3,$D$860*K757*L757,IF(C757=4,0,IF(C757=5,$D$862*K757*L757,IF(C757=6,$D$863*K757*L757,IF(C757=7,$D$864*K757*L757,"Incorrect Code")))))))</f>
        <v>Incorrect Code</v>
      </c>
      <c r="R757" s="58">
        <f t="shared" si="228"/>
        <v>0</v>
      </c>
      <c r="S757" s="97">
        <f t="shared" si="229"/>
        <v>0</v>
      </c>
      <c r="T757" s="97">
        <v>0</v>
      </c>
      <c r="U757" s="98">
        <f t="shared" si="230"/>
        <v>0</v>
      </c>
      <c r="V757" s="97">
        <f t="shared" si="236"/>
        <v>0</v>
      </c>
      <c r="W757" s="58">
        <f t="shared" si="233"/>
        <v>0</v>
      </c>
      <c r="X757" s="58">
        <f t="shared" si="231"/>
        <v>0</v>
      </c>
      <c r="Y757" s="99" t="e">
        <f t="shared" si="234"/>
        <v>#DIV/0!</v>
      </c>
      <c r="Z757" s="99" t="e">
        <f t="shared" si="235"/>
        <v>#DIV/0!</v>
      </c>
      <c r="AA757" s="2"/>
      <c r="AB757" s="109" t="str">
        <f t="shared" si="232"/>
        <v xml:space="preserve"> </v>
      </c>
    </row>
    <row r="758" spans="1:28" s="10" customFormat="1" ht="23.25" customHeight="1">
      <c r="A758" s="95"/>
      <c r="B758" s="100"/>
      <c r="C758" s="2"/>
      <c r="D758" s="100"/>
      <c r="E758" s="102"/>
      <c r="F758" s="102"/>
      <c r="G758" s="100"/>
      <c r="H758" s="100"/>
      <c r="I758" s="113"/>
      <c r="J758" s="114"/>
      <c r="K758" s="96">
        <v>1</v>
      </c>
      <c r="L758" s="96">
        <v>1</v>
      </c>
      <c r="M758" s="110">
        <f t="shared" si="224"/>
        <v>0</v>
      </c>
      <c r="N758" s="58">
        <f t="shared" si="225"/>
        <v>0</v>
      </c>
      <c r="O758" s="58">
        <f t="shared" si="226"/>
        <v>0</v>
      </c>
      <c r="P758" s="58">
        <f t="shared" si="227"/>
        <v>0</v>
      </c>
      <c r="Q758" s="58" t="str">
        <f>IF(C758=1,$D$858*K758*L758,IF(C758=2,$D$859*K758*L758,IF(C758=3,$D$860*K758*L758,IF(C758=4,0,IF(C758=5,$D$862*K758*L758,IF(C758=6,$D$863*K758*L758,IF(C758=7,$D$864*K758*L758,"Incorrect Code")))))))</f>
        <v>Incorrect Code</v>
      </c>
      <c r="R758" s="58">
        <f t="shared" si="228"/>
        <v>0</v>
      </c>
      <c r="S758" s="97">
        <f t="shared" si="229"/>
        <v>0</v>
      </c>
      <c r="T758" s="97">
        <v>0</v>
      </c>
      <c r="U758" s="98">
        <f t="shared" si="230"/>
        <v>0</v>
      </c>
      <c r="V758" s="97">
        <f t="shared" si="236"/>
        <v>0</v>
      </c>
      <c r="W758" s="58">
        <f t="shared" si="233"/>
        <v>0</v>
      </c>
      <c r="X758" s="58">
        <f t="shared" si="231"/>
        <v>0</v>
      </c>
      <c r="Y758" s="99" t="e">
        <f t="shared" si="234"/>
        <v>#DIV/0!</v>
      </c>
      <c r="Z758" s="99" t="e">
        <f t="shared" si="235"/>
        <v>#DIV/0!</v>
      </c>
      <c r="AA758" s="2"/>
      <c r="AB758" s="109" t="str">
        <f t="shared" si="232"/>
        <v xml:space="preserve"> </v>
      </c>
    </row>
    <row r="759" spans="1:28" s="10" customFormat="1" ht="23.45" customHeight="1">
      <c r="A759" s="95"/>
      <c r="B759" s="100"/>
      <c r="C759" s="112"/>
      <c r="D759" s="100"/>
      <c r="E759" s="102"/>
      <c r="F759" s="102"/>
      <c r="G759" s="100"/>
      <c r="H759" s="100"/>
      <c r="I759" s="113"/>
      <c r="J759" s="114"/>
      <c r="K759" s="96">
        <v>1</v>
      </c>
      <c r="L759" s="96">
        <v>1</v>
      </c>
      <c r="M759" s="110">
        <f t="shared" si="224"/>
        <v>0</v>
      </c>
      <c r="N759" s="58">
        <f t="shared" si="225"/>
        <v>0</v>
      </c>
      <c r="O759" s="58">
        <f t="shared" si="226"/>
        <v>0</v>
      </c>
      <c r="P759" s="58">
        <f t="shared" si="227"/>
        <v>0</v>
      </c>
      <c r="Q759" s="58" t="str">
        <f>IF(C759=1,$D$858*K759*L759,IF(C759=2,$D$859*K759*L759,IF(C759=3,$D$860*K759*L759,IF(C759=4,0,IF(C759=5,$D$862*K759*L759,IF(C759=6,$D$863*K759*L759,IF(C759=7,$D$864*K759*L759,"Incorrect Code")))))))</f>
        <v>Incorrect Code</v>
      </c>
      <c r="R759" s="58">
        <f t="shared" si="228"/>
        <v>0</v>
      </c>
      <c r="S759" s="97">
        <f t="shared" si="229"/>
        <v>0</v>
      </c>
      <c r="T759" s="97">
        <v>0</v>
      </c>
      <c r="U759" s="98">
        <f t="shared" si="230"/>
        <v>0</v>
      </c>
      <c r="V759" s="97">
        <f t="shared" si="236"/>
        <v>0</v>
      </c>
      <c r="W759" s="58">
        <f t="shared" si="233"/>
        <v>0</v>
      </c>
      <c r="X759" s="58">
        <f t="shared" si="231"/>
        <v>0</v>
      </c>
      <c r="Y759" s="99" t="e">
        <f t="shared" si="234"/>
        <v>#DIV/0!</v>
      </c>
      <c r="Z759" s="99" t="e">
        <f t="shared" si="235"/>
        <v>#DIV/0!</v>
      </c>
      <c r="AA759" s="2"/>
      <c r="AB759" s="109" t="str">
        <f t="shared" si="232"/>
        <v xml:space="preserve"> </v>
      </c>
    </row>
    <row r="760" spans="1:28" s="10" customFormat="1" ht="23.25" customHeight="1">
      <c r="A760" s="95"/>
      <c r="B760" s="100"/>
      <c r="C760" s="2"/>
      <c r="D760" s="100"/>
      <c r="E760" s="102"/>
      <c r="F760" s="102"/>
      <c r="G760" s="100"/>
      <c r="H760" s="100"/>
      <c r="I760" s="113"/>
      <c r="J760" s="114"/>
      <c r="K760" s="96">
        <v>1</v>
      </c>
      <c r="L760" s="96">
        <v>1</v>
      </c>
      <c r="M760" s="110">
        <f t="shared" si="224"/>
        <v>0</v>
      </c>
      <c r="N760" s="58">
        <f t="shared" si="225"/>
        <v>0</v>
      </c>
      <c r="O760" s="58">
        <f t="shared" si="226"/>
        <v>0</v>
      </c>
      <c r="P760" s="58">
        <f t="shared" si="227"/>
        <v>0</v>
      </c>
      <c r="Q760" s="58" t="str">
        <f>IF(C760=1,$D$858*K760*L760,IF(C760=2,$D$859*K760*L760,IF(C760=3,$D$860*K760*L760,IF(C760=4,0,IF(C760=5,$D$862*K760*L760,IF(C760=6,$D$863*K760*L760,IF(C760=7,$D$864*K760*L760,"Incorrect Code")))))))</f>
        <v>Incorrect Code</v>
      </c>
      <c r="R760" s="58">
        <f t="shared" si="228"/>
        <v>0</v>
      </c>
      <c r="S760" s="97">
        <f t="shared" si="229"/>
        <v>0</v>
      </c>
      <c r="T760" s="97">
        <v>0</v>
      </c>
      <c r="U760" s="98">
        <f t="shared" si="230"/>
        <v>0</v>
      </c>
      <c r="V760" s="97">
        <f t="shared" si="236"/>
        <v>0</v>
      </c>
      <c r="W760" s="58">
        <f t="shared" si="233"/>
        <v>0</v>
      </c>
      <c r="X760" s="58">
        <f t="shared" si="231"/>
        <v>0</v>
      </c>
      <c r="Y760" s="99" t="e">
        <f t="shared" si="234"/>
        <v>#DIV/0!</v>
      </c>
      <c r="Z760" s="99" t="e">
        <f t="shared" si="235"/>
        <v>#DIV/0!</v>
      </c>
      <c r="AA760" s="2"/>
      <c r="AB760" s="109" t="str">
        <f t="shared" si="232"/>
        <v xml:space="preserve"> </v>
      </c>
    </row>
    <row r="761" spans="1:28" s="10" customFormat="1" ht="23.45" customHeight="1">
      <c r="A761" s="95"/>
      <c r="B761" s="100"/>
      <c r="C761" s="2"/>
      <c r="D761" s="100"/>
      <c r="E761" s="102"/>
      <c r="F761" s="102"/>
      <c r="G761" s="100"/>
      <c r="H761" s="100"/>
      <c r="I761" s="113"/>
      <c r="J761" s="114"/>
      <c r="K761" s="96">
        <v>1</v>
      </c>
      <c r="L761" s="96">
        <v>1</v>
      </c>
      <c r="M761" s="110">
        <f t="shared" si="224"/>
        <v>0</v>
      </c>
      <c r="N761" s="58">
        <f t="shared" si="225"/>
        <v>0</v>
      </c>
      <c r="O761" s="58">
        <f t="shared" si="226"/>
        <v>0</v>
      </c>
      <c r="P761" s="58">
        <f t="shared" si="227"/>
        <v>0</v>
      </c>
      <c r="Q761" s="58" t="str">
        <f>IF(C761=1,$D$858*K761*L761,IF(C761=2,$D$859*K761*L761,IF(C761=3,$D$860*K761*L761,IF(C761=4,0,IF(C761=5,$D$862*K761*L761,IF(C761=6,$D$863*K761*L761,IF(C761=7,$D$864*K761*L761,"Incorrect Code")))))))</f>
        <v>Incorrect Code</v>
      </c>
      <c r="R761" s="58">
        <f t="shared" si="228"/>
        <v>0</v>
      </c>
      <c r="S761" s="97">
        <f t="shared" si="229"/>
        <v>0</v>
      </c>
      <c r="T761" s="97">
        <v>0</v>
      </c>
      <c r="U761" s="98">
        <f t="shared" si="230"/>
        <v>0</v>
      </c>
      <c r="V761" s="97">
        <f t="shared" si="236"/>
        <v>0</v>
      </c>
      <c r="W761" s="58">
        <f t="shared" si="233"/>
        <v>0</v>
      </c>
      <c r="X761" s="58">
        <f t="shared" si="231"/>
        <v>0</v>
      </c>
      <c r="Y761" s="99" t="e">
        <f t="shared" si="234"/>
        <v>#DIV/0!</v>
      </c>
      <c r="Z761" s="99" t="e">
        <f t="shared" si="235"/>
        <v>#DIV/0!</v>
      </c>
      <c r="AA761" s="2"/>
      <c r="AB761" s="109" t="str">
        <f t="shared" si="232"/>
        <v xml:space="preserve"> </v>
      </c>
    </row>
    <row r="762" spans="1:28" s="10" customFormat="1" ht="23.25" customHeight="1">
      <c r="A762" s="95"/>
      <c r="B762" s="100"/>
      <c r="C762" s="112"/>
      <c r="D762" s="100"/>
      <c r="E762" s="102"/>
      <c r="F762" s="102"/>
      <c r="G762" s="100"/>
      <c r="H762" s="100"/>
      <c r="I762" s="113"/>
      <c r="J762" s="114"/>
      <c r="K762" s="96">
        <v>1</v>
      </c>
      <c r="L762" s="96">
        <v>1</v>
      </c>
      <c r="M762" s="110">
        <f t="shared" si="224"/>
        <v>0</v>
      </c>
      <c r="N762" s="58">
        <f t="shared" si="225"/>
        <v>0</v>
      </c>
      <c r="O762" s="58">
        <f t="shared" si="226"/>
        <v>0</v>
      </c>
      <c r="P762" s="58">
        <f t="shared" si="227"/>
        <v>0</v>
      </c>
      <c r="Q762" s="58" t="str">
        <f>IF(C762=1,$D$858*K762*L762,IF(C762=2,$D$859*K762*L762,IF(C762=3,$D$860*K762*L762,IF(C762=4,0,IF(C762=5,$D$862*K762*L762,IF(C762=6,$D$863*K762*L762,IF(C762=7,$D$864*K762*L762,"Incorrect Code")))))))</f>
        <v>Incorrect Code</v>
      </c>
      <c r="R762" s="58">
        <f t="shared" si="228"/>
        <v>0</v>
      </c>
      <c r="S762" s="97">
        <f t="shared" si="229"/>
        <v>0</v>
      </c>
      <c r="T762" s="97">
        <v>0</v>
      </c>
      <c r="U762" s="98">
        <f t="shared" si="230"/>
        <v>0</v>
      </c>
      <c r="V762" s="97">
        <f t="shared" si="236"/>
        <v>0</v>
      </c>
      <c r="W762" s="58">
        <f t="shared" si="233"/>
        <v>0</v>
      </c>
      <c r="X762" s="58">
        <f t="shared" si="231"/>
        <v>0</v>
      </c>
      <c r="Y762" s="99" t="e">
        <f t="shared" si="234"/>
        <v>#DIV/0!</v>
      </c>
      <c r="Z762" s="99" t="e">
        <f t="shared" si="235"/>
        <v>#DIV/0!</v>
      </c>
      <c r="AA762" s="2"/>
      <c r="AB762" s="109" t="str">
        <f t="shared" si="232"/>
        <v xml:space="preserve"> </v>
      </c>
    </row>
    <row r="763" spans="1:28" s="10" customFormat="1" ht="23.45" customHeight="1">
      <c r="A763" s="95"/>
      <c r="B763" s="100"/>
      <c r="C763" s="2"/>
      <c r="D763" s="100"/>
      <c r="E763" s="102"/>
      <c r="F763" s="102"/>
      <c r="G763" s="100"/>
      <c r="H763" s="100"/>
      <c r="I763" s="113"/>
      <c r="J763" s="114"/>
      <c r="K763" s="96">
        <v>1</v>
      </c>
      <c r="L763" s="96">
        <v>1</v>
      </c>
      <c r="M763" s="110">
        <f t="shared" si="224"/>
        <v>0</v>
      </c>
      <c r="N763" s="58">
        <f t="shared" si="225"/>
        <v>0</v>
      </c>
      <c r="O763" s="58">
        <f t="shared" si="226"/>
        <v>0</v>
      </c>
      <c r="P763" s="58">
        <f t="shared" si="227"/>
        <v>0</v>
      </c>
      <c r="Q763" s="58" t="str">
        <f>IF(C763=1,$D$858*K763*L763,IF(C763=2,$D$859*K763*L763,IF(C763=3,$D$860*K763*L763,IF(C763=4,0,IF(C763=5,$D$862*K763*L763,IF(C763=6,$D$863*K763*L763,IF(C763=7,$D$864*K763*L763,"Incorrect Code")))))))</f>
        <v>Incorrect Code</v>
      </c>
      <c r="R763" s="58">
        <f t="shared" si="228"/>
        <v>0</v>
      </c>
      <c r="S763" s="97">
        <f t="shared" si="229"/>
        <v>0</v>
      </c>
      <c r="T763" s="97">
        <v>0</v>
      </c>
      <c r="U763" s="98">
        <f t="shared" si="230"/>
        <v>0</v>
      </c>
      <c r="V763" s="97"/>
      <c r="W763" s="58">
        <f t="shared" si="233"/>
        <v>0</v>
      </c>
      <c r="X763" s="58">
        <f t="shared" si="231"/>
        <v>0</v>
      </c>
      <c r="Y763" s="99" t="e">
        <f t="shared" si="234"/>
        <v>#DIV/0!</v>
      </c>
      <c r="Z763" s="99" t="e">
        <f t="shared" si="235"/>
        <v>#DIV/0!</v>
      </c>
      <c r="AA763" s="2"/>
      <c r="AB763" s="109" t="str">
        <f t="shared" si="232"/>
        <v xml:space="preserve"> </v>
      </c>
    </row>
    <row r="764" spans="1:28" s="10" customFormat="1" ht="23.25" customHeight="1">
      <c r="A764" s="95"/>
      <c r="B764" s="100"/>
      <c r="C764" s="2"/>
      <c r="D764" s="100"/>
      <c r="E764" s="102"/>
      <c r="F764" s="102"/>
      <c r="G764" s="100"/>
      <c r="H764" s="100"/>
      <c r="I764" s="113"/>
      <c r="J764" s="114"/>
      <c r="K764" s="96">
        <v>1</v>
      </c>
      <c r="L764" s="96">
        <v>1</v>
      </c>
      <c r="M764" s="110">
        <f t="shared" si="224"/>
        <v>0</v>
      </c>
      <c r="N764" s="58">
        <f t="shared" si="225"/>
        <v>0</v>
      </c>
      <c r="O764" s="58">
        <f t="shared" si="226"/>
        <v>0</v>
      </c>
      <c r="P764" s="58">
        <f t="shared" si="227"/>
        <v>0</v>
      </c>
      <c r="Q764" s="58" t="str">
        <f>IF(C764=1,$D$858*K764*L764,IF(C764=2,$D$859*K764*L764,IF(C764=3,$D$860*K764*L764,IF(C764=4,0,IF(C764=5,$D$862*K764*L764,IF(C764=6,$D$863*K764*L764,IF(C764=7,$D$864*K764*L764,"Incorrect Code")))))))</f>
        <v>Incorrect Code</v>
      </c>
      <c r="R764" s="58">
        <f t="shared" si="228"/>
        <v>0</v>
      </c>
      <c r="S764" s="97">
        <f t="shared" si="229"/>
        <v>0</v>
      </c>
      <c r="T764" s="97">
        <v>0</v>
      </c>
      <c r="U764" s="98">
        <f t="shared" si="230"/>
        <v>0</v>
      </c>
      <c r="V764" s="97">
        <f>0.15*M764</f>
        <v>0</v>
      </c>
      <c r="W764" s="58">
        <f t="shared" si="233"/>
        <v>0</v>
      </c>
      <c r="X764" s="58">
        <f t="shared" si="231"/>
        <v>0</v>
      </c>
      <c r="Y764" s="99" t="e">
        <f t="shared" si="234"/>
        <v>#DIV/0!</v>
      </c>
      <c r="Z764" s="99" t="e">
        <f t="shared" si="235"/>
        <v>#DIV/0!</v>
      </c>
      <c r="AA764" s="2"/>
      <c r="AB764" s="109" t="str">
        <f t="shared" si="232"/>
        <v xml:space="preserve"> </v>
      </c>
    </row>
    <row r="765" spans="1:28" s="10" customFormat="1" ht="23.45" customHeight="1">
      <c r="A765" s="95"/>
      <c r="B765" s="100"/>
      <c r="C765" s="112"/>
      <c r="D765" s="100"/>
      <c r="E765" s="102"/>
      <c r="F765" s="102"/>
      <c r="G765" s="100"/>
      <c r="H765" s="100"/>
      <c r="I765" s="113"/>
      <c r="J765" s="114"/>
      <c r="K765" s="96">
        <v>1</v>
      </c>
      <c r="L765" s="96">
        <v>1</v>
      </c>
      <c r="M765" s="110">
        <f t="shared" si="224"/>
        <v>0</v>
      </c>
      <c r="N765" s="58">
        <f t="shared" si="225"/>
        <v>0</v>
      </c>
      <c r="O765" s="58">
        <f t="shared" si="226"/>
        <v>0</v>
      </c>
      <c r="P765" s="58">
        <f t="shared" si="227"/>
        <v>0</v>
      </c>
      <c r="Q765" s="58" t="str">
        <f>IF(C765=1,$D$858*K765*L765,IF(C765=2,$D$859*K765*L765,IF(C765=3,$D$860*K765*L765,IF(C765=4,0,IF(C765=5,$D$862*K765*L765,IF(C765=6,$D$863*K765*L765,IF(C765=7,$D$864*K765*L765,"Incorrect Code")))))))</f>
        <v>Incorrect Code</v>
      </c>
      <c r="R765" s="58">
        <f t="shared" si="228"/>
        <v>0</v>
      </c>
      <c r="S765" s="97">
        <f t="shared" si="229"/>
        <v>0</v>
      </c>
      <c r="T765" s="97">
        <v>0</v>
      </c>
      <c r="U765" s="98">
        <f t="shared" si="230"/>
        <v>0</v>
      </c>
      <c r="V765" s="97">
        <f>0.15*M765</f>
        <v>0</v>
      </c>
      <c r="W765" s="58">
        <f t="shared" si="233"/>
        <v>0</v>
      </c>
      <c r="X765" s="58">
        <f t="shared" si="231"/>
        <v>0</v>
      </c>
      <c r="Y765" s="99" t="e">
        <f t="shared" si="234"/>
        <v>#DIV/0!</v>
      </c>
      <c r="Z765" s="99" t="e">
        <f t="shared" si="235"/>
        <v>#DIV/0!</v>
      </c>
      <c r="AA765" s="2"/>
      <c r="AB765" s="109" t="str">
        <f t="shared" si="232"/>
        <v xml:space="preserve"> </v>
      </c>
    </row>
    <row r="766" spans="1:28" s="10" customFormat="1" ht="23.45" customHeight="1">
      <c r="A766" s="95"/>
      <c r="B766" s="100"/>
      <c r="C766" s="112"/>
      <c r="D766" s="100"/>
      <c r="E766" s="102"/>
      <c r="F766" s="102"/>
      <c r="G766" s="100"/>
      <c r="H766" s="100"/>
      <c r="I766" s="113"/>
      <c r="J766" s="114"/>
      <c r="K766" s="96">
        <v>1</v>
      </c>
      <c r="L766" s="96">
        <v>1</v>
      </c>
      <c r="M766" s="110">
        <f t="shared" si="224"/>
        <v>0</v>
      </c>
      <c r="N766" s="58">
        <f t="shared" si="225"/>
        <v>0</v>
      </c>
      <c r="O766" s="58">
        <f t="shared" si="226"/>
        <v>0</v>
      </c>
      <c r="P766" s="58">
        <f t="shared" si="227"/>
        <v>0</v>
      </c>
      <c r="Q766" s="58" t="str">
        <f>IF(C766=1,$D$858*K766*L766,IF(C766=2,$D$859*K766*L766,IF(C766=3,$D$860*K766*L766,IF(C766=4,0,IF(C766=5,$D$862*K766*L766,IF(C766=6,$D$863*K766*L766,IF(C766=7,$D$864*K766*L766,"Incorrect Code")))))))</f>
        <v>Incorrect Code</v>
      </c>
      <c r="R766" s="58">
        <f t="shared" si="228"/>
        <v>0</v>
      </c>
      <c r="S766" s="97">
        <f t="shared" si="229"/>
        <v>0</v>
      </c>
      <c r="T766" s="97">
        <v>0</v>
      </c>
      <c r="U766" s="98">
        <f t="shared" si="230"/>
        <v>0</v>
      </c>
      <c r="V766" s="97"/>
      <c r="W766" s="58">
        <f t="shared" si="233"/>
        <v>0</v>
      </c>
      <c r="X766" s="58">
        <f t="shared" si="231"/>
        <v>0</v>
      </c>
      <c r="Y766" s="99" t="e">
        <f t="shared" si="234"/>
        <v>#DIV/0!</v>
      </c>
      <c r="Z766" s="99" t="e">
        <f t="shared" si="235"/>
        <v>#DIV/0!</v>
      </c>
      <c r="AA766" s="2"/>
      <c r="AB766" s="109" t="str">
        <f t="shared" si="232"/>
        <v xml:space="preserve"> </v>
      </c>
    </row>
    <row r="767" spans="1:28" s="10" customFormat="1" ht="23.25" customHeight="1">
      <c r="A767" s="95"/>
      <c r="B767" s="100"/>
      <c r="C767" s="2"/>
      <c r="D767" s="100"/>
      <c r="E767" s="102"/>
      <c r="F767" s="102"/>
      <c r="G767" s="100"/>
      <c r="H767" s="100"/>
      <c r="I767" s="113"/>
      <c r="J767" s="114"/>
      <c r="K767" s="96">
        <v>1</v>
      </c>
      <c r="L767" s="96">
        <v>1</v>
      </c>
      <c r="M767" s="110">
        <f t="shared" si="224"/>
        <v>0</v>
      </c>
      <c r="N767" s="58">
        <f t="shared" si="225"/>
        <v>0</v>
      </c>
      <c r="O767" s="58">
        <f t="shared" si="226"/>
        <v>0</v>
      </c>
      <c r="P767" s="58">
        <f t="shared" si="227"/>
        <v>0</v>
      </c>
      <c r="Q767" s="58" t="str">
        <f>IF(C767=1,$D$858*K767*L767,IF(C767=2,$D$859*K767*L767,IF(C767=3,$D$860*K767*L767,IF(C767=4,0,IF(C767=5,$D$862*K767*L767,IF(C767=6,$D$863*K767*L767,IF(C767=7,$D$864*K767*L767,"Incorrect Code")))))))</f>
        <v>Incorrect Code</v>
      </c>
      <c r="R767" s="58">
        <f t="shared" si="228"/>
        <v>0</v>
      </c>
      <c r="S767" s="97">
        <f t="shared" si="229"/>
        <v>0</v>
      </c>
      <c r="T767" s="97">
        <v>0</v>
      </c>
      <c r="U767" s="98">
        <f t="shared" si="230"/>
        <v>0</v>
      </c>
      <c r="V767" s="97"/>
      <c r="W767" s="58">
        <f t="shared" si="233"/>
        <v>0</v>
      </c>
      <c r="X767" s="58">
        <f t="shared" si="231"/>
        <v>0</v>
      </c>
      <c r="Y767" s="99" t="e">
        <f t="shared" si="234"/>
        <v>#DIV/0!</v>
      </c>
      <c r="Z767" s="99" t="e">
        <f t="shared" si="235"/>
        <v>#DIV/0!</v>
      </c>
      <c r="AA767" s="2"/>
      <c r="AB767" s="109" t="str">
        <f t="shared" si="232"/>
        <v xml:space="preserve"> </v>
      </c>
    </row>
    <row r="768" spans="1:28" s="10" customFormat="1" ht="23.45" customHeight="1">
      <c r="A768" s="95"/>
      <c r="B768" s="100"/>
      <c r="C768" s="2"/>
      <c r="D768" s="100"/>
      <c r="E768" s="102"/>
      <c r="F768" s="102"/>
      <c r="G768" s="100"/>
      <c r="H768" s="100"/>
      <c r="I768" s="113"/>
      <c r="J768" s="114"/>
      <c r="K768" s="96">
        <v>1</v>
      </c>
      <c r="L768" s="96">
        <v>1</v>
      </c>
      <c r="M768" s="110">
        <f t="shared" si="224"/>
        <v>0</v>
      </c>
      <c r="N768" s="58">
        <f t="shared" si="225"/>
        <v>0</v>
      </c>
      <c r="O768" s="58">
        <f t="shared" si="226"/>
        <v>0</v>
      </c>
      <c r="P768" s="58">
        <f t="shared" si="227"/>
        <v>0</v>
      </c>
      <c r="Q768" s="58" t="str">
        <f>IF(C768=1,$D$858*K768*L768,IF(C768=2,$D$859*K768*L768,IF(C768=3,$D$860*K768*L768,IF(C768=4,0,IF(C768=5,$D$862*K768*L768,IF(C768=6,$D$863*K768*L768,IF(C768=7,$D$864*K768*L768,"Incorrect Code")))))))</f>
        <v>Incorrect Code</v>
      </c>
      <c r="R768" s="58">
        <f t="shared" si="228"/>
        <v>0</v>
      </c>
      <c r="S768" s="97">
        <f t="shared" si="229"/>
        <v>0</v>
      </c>
      <c r="T768" s="97">
        <v>0</v>
      </c>
      <c r="U768" s="98">
        <f t="shared" si="230"/>
        <v>0</v>
      </c>
      <c r="V768" s="97">
        <f>0.15*M768</f>
        <v>0</v>
      </c>
      <c r="W768" s="58">
        <f t="shared" si="233"/>
        <v>0</v>
      </c>
      <c r="X768" s="58">
        <f t="shared" si="231"/>
        <v>0</v>
      </c>
      <c r="Y768" s="99" t="e">
        <f t="shared" si="234"/>
        <v>#DIV/0!</v>
      </c>
      <c r="Z768" s="99" t="e">
        <f t="shared" si="235"/>
        <v>#DIV/0!</v>
      </c>
      <c r="AA768" s="2"/>
      <c r="AB768" s="109" t="str">
        <f t="shared" si="232"/>
        <v xml:space="preserve"> </v>
      </c>
    </row>
    <row r="769" spans="1:28" s="10" customFormat="1" ht="23.25" customHeight="1">
      <c r="A769" s="95"/>
      <c r="B769" s="100"/>
      <c r="C769" s="112"/>
      <c r="D769" s="100"/>
      <c r="E769" s="102"/>
      <c r="F769" s="102"/>
      <c r="G769" s="100"/>
      <c r="H769" s="100"/>
      <c r="I769" s="113"/>
      <c r="J769" s="114"/>
      <c r="K769" s="96">
        <v>1</v>
      </c>
      <c r="L769" s="96">
        <v>1</v>
      </c>
      <c r="M769" s="110">
        <f t="shared" si="224"/>
        <v>0</v>
      </c>
      <c r="N769" s="58">
        <f t="shared" si="225"/>
        <v>0</v>
      </c>
      <c r="O769" s="58">
        <f t="shared" si="226"/>
        <v>0</v>
      </c>
      <c r="P769" s="58">
        <f t="shared" si="227"/>
        <v>0</v>
      </c>
      <c r="Q769" s="58" t="str">
        <f>IF(C769=1,$D$858*K769*L769,IF(C769=2,$D$859*K769*L769,IF(C769=3,$D$860*K769*L769,IF(C769=4,0,IF(C769=5,$D$862*K769*L769,IF(C769=6,$D$863*K769*L769,IF(C769=7,$D$864*K769*L769,"Incorrect Code")))))))</f>
        <v>Incorrect Code</v>
      </c>
      <c r="R769" s="58">
        <f t="shared" si="228"/>
        <v>0</v>
      </c>
      <c r="S769" s="97">
        <f t="shared" si="229"/>
        <v>0</v>
      </c>
      <c r="T769" s="97">
        <v>0</v>
      </c>
      <c r="U769" s="98">
        <f t="shared" si="230"/>
        <v>0</v>
      </c>
      <c r="V769" s="97"/>
      <c r="W769" s="58">
        <f t="shared" si="233"/>
        <v>0</v>
      </c>
      <c r="X769" s="58">
        <f t="shared" si="231"/>
        <v>0</v>
      </c>
      <c r="Y769" s="99" t="e">
        <f t="shared" si="234"/>
        <v>#DIV/0!</v>
      </c>
      <c r="Z769" s="99" t="e">
        <f t="shared" si="235"/>
        <v>#DIV/0!</v>
      </c>
      <c r="AA769" s="2"/>
      <c r="AB769" s="109" t="str">
        <f t="shared" si="232"/>
        <v xml:space="preserve"> </v>
      </c>
    </row>
    <row r="770" spans="1:28" s="10" customFormat="1" ht="23.45" customHeight="1">
      <c r="A770" s="95"/>
      <c r="B770" s="100"/>
      <c r="C770" s="2"/>
      <c r="D770" s="100"/>
      <c r="E770" s="102"/>
      <c r="F770" s="102"/>
      <c r="G770" s="100"/>
      <c r="H770" s="100"/>
      <c r="I770" s="113"/>
      <c r="J770" s="114"/>
      <c r="K770" s="96">
        <v>1</v>
      </c>
      <c r="L770" s="96">
        <v>1</v>
      </c>
      <c r="M770" s="110">
        <f t="shared" si="224"/>
        <v>0</v>
      </c>
      <c r="N770" s="58">
        <f t="shared" si="225"/>
        <v>0</v>
      </c>
      <c r="O770" s="58">
        <f t="shared" si="226"/>
        <v>0</v>
      </c>
      <c r="P770" s="58">
        <f t="shared" si="227"/>
        <v>0</v>
      </c>
      <c r="Q770" s="58" t="str">
        <f>IF(C770=1,$D$858*K770*L770,IF(C770=2,$D$859*K770*L770,IF(C770=3,$D$860*K770*L770,IF(C770=4,0,IF(C770=5,$D$862*K770*L770,IF(C770=6,$D$863*K770*L770,IF(C770=7,$D$864*K770*L770,"Incorrect Code")))))))</f>
        <v>Incorrect Code</v>
      </c>
      <c r="R770" s="58">
        <f t="shared" si="228"/>
        <v>0</v>
      </c>
      <c r="S770" s="97">
        <f t="shared" si="229"/>
        <v>0</v>
      </c>
      <c r="T770" s="97">
        <v>0</v>
      </c>
      <c r="U770" s="98">
        <f t="shared" si="230"/>
        <v>0</v>
      </c>
      <c r="V770" s="97"/>
      <c r="W770" s="58">
        <f t="shared" si="233"/>
        <v>0</v>
      </c>
      <c r="X770" s="58">
        <f t="shared" si="231"/>
        <v>0</v>
      </c>
      <c r="Y770" s="99" t="e">
        <f t="shared" si="234"/>
        <v>#DIV/0!</v>
      </c>
      <c r="Z770" s="99" t="e">
        <f t="shared" si="235"/>
        <v>#DIV/0!</v>
      </c>
      <c r="AA770" s="2"/>
      <c r="AB770" s="109" t="str">
        <f t="shared" si="232"/>
        <v xml:space="preserve"> </v>
      </c>
    </row>
    <row r="771" spans="1:28" s="10" customFormat="1" ht="23.25" customHeight="1">
      <c r="A771" s="95"/>
      <c r="B771" s="100"/>
      <c r="C771" s="2"/>
      <c r="D771" s="100"/>
      <c r="E771" s="102"/>
      <c r="F771" s="102"/>
      <c r="G771" s="100"/>
      <c r="H771" s="100"/>
      <c r="I771" s="112"/>
      <c r="J771" s="114"/>
      <c r="K771" s="96">
        <v>1</v>
      </c>
      <c r="L771" s="96">
        <v>1</v>
      </c>
      <c r="M771" s="110">
        <f t="shared" si="224"/>
        <v>0</v>
      </c>
      <c r="N771" s="58">
        <f t="shared" si="225"/>
        <v>0</v>
      </c>
      <c r="O771" s="58">
        <f t="shared" si="226"/>
        <v>0</v>
      </c>
      <c r="P771" s="58">
        <f t="shared" si="227"/>
        <v>0</v>
      </c>
      <c r="Q771" s="58" t="str">
        <f>IF(C771=1,$D$858*K771*L771,IF(C771=2,$D$859*K771*L771,IF(C771=3,$D$860*K771*L771,IF(C771=4,0,IF(C771=5,$D$862*K771*L771,IF(C771=6,$D$863*K771*L771,IF(C771=7,$D$864*K771*L771,"Incorrect Code")))))))</f>
        <v>Incorrect Code</v>
      </c>
      <c r="R771" s="58">
        <f t="shared" si="228"/>
        <v>0</v>
      </c>
      <c r="S771" s="97">
        <f t="shared" si="229"/>
        <v>0</v>
      </c>
      <c r="T771" s="97">
        <v>0</v>
      </c>
      <c r="U771" s="98">
        <f t="shared" si="230"/>
        <v>0</v>
      </c>
      <c r="V771" s="97">
        <f>0.15*M771</f>
        <v>0</v>
      </c>
      <c r="W771" s="58">
        <f t="shared" si="233"/>
        <v>0</v>
      </c>
      <c r="X771" s="58">
        <f t="shared" si="231"/>
        <v>0</v>
      </c>
      <c r="Y771" s="99" t="e">
        <f t="shared" si="234"/>
        <v>#DIV/0!</v>
      </c>
      <c r="Z771" s="99" t="e">
        <f t="shared" si="235"/>
        <v>#DIV/0!</v>
      </c>
      <c r="AA771" s="2"/>
      <c r="AB771" s="109" t="str">
        <f t="shared" si="232"/>
        <v xml:space="preserve"> </v>
      </c>
    </row>
    <row r="772" spans="1:28" s="10" customFormat="1" ht="23.45" customHeight="1">
      <c r="A772" s="95"/>
      <c r="B772" s="100"/>
      <c r="C772" s="112"/>
      <c r="D772" s="100"/>
      <c r="E772" s="102"/>
      <c r="F772" s="102"/>
      <c r="G772" s="100"/>
      <c r="H772" s="100"/>
      <c r="I772" s="112"/>
      <c r="J772" s="114"/>
      <c r="K772" s="96">
        <v>1</v>
      </c>
      <c r="L772" s="96">
        <v>1</v>
      </c>
      <c r="M772" s="110">
        <f t="shared" si="224"/>
        <v>0</v>
      </c>
      <c r="N772" s="58">
        <f t="shared" si="225"/>
        <v>0</v>
      </c>
      <c r="O772" s="58">
        <f t="shared" si="226"/>
        <v>0</v>
      </c>
      <c r="P772" s="58">
        <f t="shared" si="227"/>
        <v>0</v>
      </c>
      <c r="Q772" s="58" t="str">
        <f>IF(C772=1,$D$858*K772*L772,IF(C772=2,$D$859*K772*L772,IF(C772=3,$D$860*K772*L772,IF(C772=4,0,IF(C772=5,$D$862*K772*L772,IF(C772=6,$D$863*K772*L772,IF(C772=7,$D$864*K772*L772,"Incorrect Code")))))))</f>
        <v>Incorrect Code</v>
      </c>
      <c r="R772" s="58">
        <f t="shared" si="228"/>
        <v>0</v>
      </c>
      <c r="S772" s="97">
        <f t="shared" si="229"/>
        <v>0</v>
      </c>
      <c r="T772" s="97">
        <v>0</v>
      </c>
      <c r="U772" s="98">
        <f t="shared" si="230"/>
        <v>0</v>
      </c>
      <c r="V772" s="97">
        <f>0.15*M772</f>
        <v>0</v>
      </c>
      <c r="W772" s="58">
        <f t="shared" si="233"/>
        <v>0</v>
      </c>
      <c r="X772" s="58">
        <f t="shared" si="231"/>
        <v>0</v>
      </c>
      <c r="Y772" s="99" t="e">
        <f t="shared" si="234"/>
        <v>#DIV/0!</v>
      </c>
      <c r="Z772" s="99" t="e">
        <f t="shared" si="235"/>
        <v>#DIV/0!</v>
      </c>
      <c r="AA772" s="2"/>
      <c r="AB772" s="109" t="str">
        <f t="shared" si="232"/>
        <v xml:space="preserve"> </v>
      </c>
    </row>
    <row r="773" spans="1:28" s="10" customFormat="1" ht="23.25" customHeight="1">
      <c r="A773" s="95"/>
      <c r="B773" s="100"/>
      <c r="C773" s="2"/>
      <c r="D773" s="100"/>
      <c r="E773" s="102"/>
      <c r="F773" s="102"/>
      <c r="G773" s="100"/>
      <c r="H773" s="100"/>
      <c r="I773" s="112"/>
      <c r="J773" s="114"/>
      <c r="K773" s="96">
        <v>1</v>
      </c>
      <c r="L773" s="96">
        <v>1</v>
      </c>
      <c r="M773" s="110">
        <f t="shared" si="224"/>
        <v>0</v>
      </c>
      <c r="N773" s="58">
        <f t="shared" si="225"/>
        <v>0</v>
      </c>
      <c r="O773" s="58">
        <f t="shared" si="226"/>
        <v>0</v>
      </c>
      <c r="P773" s="58">
        <f t="shared" si="227"/>
        <v>0</v>
      </c>
      <c r="Q773" s="58" t="str">
        <f>IF(C773=1,$D$858*K773*L773,IF(C773=2,$D$859*K773*L773,IF(C773=3,$D$860*K773*L773,IF(C773=4,0,IF(C773=5,$D$862*K773*L773,IF(C773=6,$D$863*K773*L773,IF(C773=7,$D$864*K773*L773,"Incorrect Code")))))))</f>
        <v>Incorrect Code</v>
      </c>
      <c r="R773" s="58">
        <f t="shared" si="228"/>
        <v>0</v>
      </c>
      <c r="S773" s="97">
        <f t="shared" si="229"/>
        <v>0</v>
      </c>
      <c r="T773" s="97">
        <v>0</v>
      </c>
      <c r="U773" s="98">
        <f t="shared" si="230"/>
        <v>0</v>
      </c>
      <c r="V773" s="97">
        <f>0.15*M773</f>
        <v>0</v>
      </c>
      <c r="W773" s="58">
        <f t="shared" si="233"/>
        <v>0</v>
      </c>
      <c r="X773" s="58">
        <f t="shared" si="231"/>
        <v>0</v>
      </c>
      <c r="Y773" s="99" t="e">
        <f t="shared" si="234"/>
        <v>#DIV/0!</v>
      </c>
      <c r="Z773" s="99" t="e">
        <f t="shared" si="235"/>
        <v>#DIV/0!</v>
      </c>
      <c r="AA773" s="2"/>
      <c r="AB773" s="109" t="str">
        <f t="shared" si="232"/>
        <v xml:space="preserve"> </v>
      </c>
    </row>
    <row r="774" spans="1:28" s="10" customFormat="1" ht="23.45" customHeight="1">
      <c r="A774" s="95"/>
      <c r="B774" s="100"/>
      <c r="C774" s="2"/>
      <c r="D774" s="100"/>
      <c r="E774" s="102"/>
      <c r="F774" s="102"/>
      <c r="G774" s="100"/>
      <c r="H774" s="100"/>
      <c r="I774" s="112"/>
      <c r="J774" s="114"/>
      <c r="K774" s="96">
        <v>1</v>
      </c>
      <c r="L774" s="96">
        <v>1</v>
      </c>
      <c r="M774" s="110">
        <f t="shared" si="224"/>
        <v>0</v>
      </c>
      <c r="N774" s="58">
        <f t="shared" si="225"/>
        <v>0</v>
      </c>
      <c r="O774" s="58">
        <f t="shared" si="226"/>
        <v>0</v>
      </c>
      <c r="P774" s="58">
        <f t="shared" si="227"/>
        <v>0</v>
      </c>
      <c r="Q774" s="58" t="str">
        <f>IF(C774=1,$D$858*K774*L774,IF(C774=2,$D$859*K774*L774,IF(C774=3,$D$860*K774*L774,IF(C774=4,0,IF(C774=5,$D$862*K774*L774,IF(C774=6,$D$863*K774*L774,IF(C774=7,$D$864*K774*L774,"Incorrect Code")))))))</f>
        <v>Incorrect Code</v>
      </c>
      <c r="R774" s="58">
        <f t="shared" si="228"/>
        <v>0</v>
      </c>
      <c r="S774" s="97">
        <f t="shared" si="229"/>
        <v>0</v>
      </c>
      <c r="T774" s="97">
        <v>0</v>
      </c>
      <c r="U774" s="98">
        <f t="shared" si="230"/>
        <v>0</v>
      </c>
      <c r="V774" s="97">
        <f>0.15*M774</f>
        <v>0</v>
      </c>
      <c r="W774" s="58">
        <f t="shared" si="233"/>
        <v>0</v>
      </c>
      <c r="X774" s="58">
        <f t="shared" si="231"/>
        <v>0</v>
      </c>
      <c r="Y774" s="99" t="e">
        <f t="shared" si="234"/>
        <v>#DIV/0!</v>
      </c>
      <c r="Z774" s="99" t="e">
        <f t="shared" si="235"/>
        <v>#DIV/0!</v>
      </c>
      <c r="AA774" s="2"/>
      <c r="AB774" s="109" t="str">
        <f t="shared" si="232"/>
        <v xml:space="preserve"> </v>
      </c>
    </row>
    <row r="775" spans="1:28" s="10" customFormat="1" ht="23.25" customHeight="1">
      <c r="A775" s="95"/>
      <c r="B775" s="100"/>
      <c r="C775" s="112"/>
      <c r="D775" s="100"/>
      <c r="E775" s="102"/>
      <c r="F775" s="102"/>
      <c r="G775" s="100"/>
      <c r="H775" s="100"/>
      <c r="I775" s="112"/>
      <c r="J775" s="114"/>
      <c r="K775" s="96">
        <v>1</v>
      </c>
      <c r="L775" s="96">
        <v>1</v>
      </c>
      <c r="M775" s="110">
        <f t="shared" si="224"/>
        <v>0</v>
      </c>
      <c r="N775" s="58">
        <f t="shared" si="225"/>
        <v>0</v>
      </c>
      <c r="O775" s="58">
        <f t="shared" si="226"/>
        <v>0</v>
      </c>
      <c r="P775" s="58">
        <f t="shared" si="227"/>
        <v>0</v>
      </c>
      <c r="Q775" s="58" t="str">
        <f>IF(C775=1,$D$858*K775*L775,IF(C775=2,$D$859*K775*L775,IF(C775=3,$D$860*K775*L775,IF(C775=4,0,IF(C775=5,$D$862*K775*L775,IF(C775=6,$D$863*K775*L775,IF(C775=7,$D$864*K775*L775,"Incorrect Code")))))))</f>
        <v>Incorrect Code</v>
      </c>
      <c r="R775" s="58">
        <f t="shared" si="228"/>
        <v>0</v>
      </c>
      <c r="S775" s="97">
        <f t="shared" si="229"/>
        <v>0</v>
      </c>
      <c r="T775" s="97">
        <v>0</v>
      </c>
      <c r="U775" s="98">
        <f t="shared" si="230"/>
        <v>0</v>
      </c>
      <c r="V775" s="97">
        <f>0.15*M775</f>
        <v>0</v>
      </c>
      <c r="W775" s="58">
        <f t="shared" si="233"/>
        <v>0</v>
      </c>
      <c r="X775" s="58">
        <f t="shared" si="231"/>
        <v>0</v>
      </c>
      <c r="Y775" s="99" t="e">
        <f t="shared" si="234"/>
        <v>#DIV/0!</v>
      </c>
      <c r="Z775" s="99" t="e">
        <f t="shared" si="235"/>
        <v>#DIV/0!</v>
      </c>
      <c r="AA775" s="2"/>
      <c r="AB775" s="109" t="str">
        <f t="shared" si="232"/>
        <v xml:space="preserve"> </v>
      </c>
    </row>
    <row r="776" spans="1:28" s="10" customFormat="1" ht="23.45" customHeight="1">
      <c r="A776" s="95"/>
      <c r="B776" s="100"/>
      <c r="C776" s="2"/>
      <c r="D776" s="100"/>
      <c r="E776" s="102"/>
      <c r="F776" s="102"/>
      <c r="G776" s="100"/>
      <c r="H776" s="100"/>
      <c r="I776" s="112"/>
      <c r="J776" s="114"/>
      <c r="K776" s="96">
        <v>1</v>
      </c>
      <c r="L776" s="96">
        <v>1</v>
      </c>
      <c r="M776" s="110">
        <f t="shared" si="224"/>
        <v>0</v>
      </c>
      <c r="N776" s="58">
        <f t="shared" si="225"/>
        <v>0</v>
      </c>
      <c r="O776" s="58">
        <f t="shared" si="226"/>
        <v>0</v>
      </c>
      <c r="P776" s="58">
        <f t="shared" si="227"/>
        <v>0</v>
      </c>
      <c r="Q776" s="58" t="str">
        <f>IF(C776=1,$D$858*K776*L776,IF(C776=2,$D$859*K776*L776,IF(C776=3,$D$860*K776*L776,IF(C776=4,0,IF(C776=5,$D$862*K776*L776,IF(C776=6,$D$863*K776*L776,IF(C776=7,$D$864*K776*L776,"Incorrect Code")))))))</f>
        <v>Incorrect Code</v>
      </c>
      <c r="R776" s="58">
        <f t="shared" si="228"/>
        <v>0</v>
      </c>
      <c r="S776" s="97">
        <f t="shared" si="229"/>
        <v>0</v>
      </c>
      <c r="T776" s="97">
        <v>0</v>
      </c>
      <c r="U776" s="98">
        <f t="shared" si="230"/>
        <v>0</v>
      </c>
      <c r="V776" s="97"/>
      <c r="W776" s="58">
        <f t="shared" si="233"/>
        <v>0</v>
      </c>
      <c r="X776" s="58">
        <f t="shared" si="231"/>
        <v>0</v>
      </c>
      <c r="Y776" s="99" t="e">
        <f t="shared" si="234"/>
        <v>#DIV/0!</v>
      </c>
      <c r="Z776" s="99" t="e">
        <f t="shared" si="235"/>
        <v>#DIV/0!</v>
      </c>
      <c r="AA776" s="2"/>
      <c r="AB776" s="109" t="str">
        <f t="shared" si="232"/>
        <v xml:space="preserve"> </v>
      </c>
    </row>
    <row r="777" spans="1:28" s="10" customFormat="1" ht="23.25" customHeight="1">
      <c r="A777" s="95"/>
      <c r="B777" s="100"/>
      <c r="C777" s="2"/>
      <c r="D777" s="100"/>
      <c r="E777" s="102"/>
      <c r="F777" s="102"/>
      <c r="G777" s="100"/>
      <c r="H777" s="100"/>
      <c r="I777" s="112"/>
      <c r="J777" s="114"/>
      <c r="K777" s="96">
        <v>1</v>
      </c>
      <c r="L777" s="96">
        <v>1</v>
      </c>
      <c r="M777" s="110">
        <f t="shared" si="224"/>
        <v>0</v>
      </c>
      <c r="N777" s="58">
        <f t="shared" si="225"/>
        <v>0</v>
      </c>
      <c r="O777" s="58">
        <f t="shared" si="226"/>
        <v>0</v>
      </c>
      <c r="P777" s="58">
        <f t="shared" si="227"/>
        <v>0</v>
      </c>
      <c r="Q777" s="58" t="str">
        <f>IF(C777=1,$D$858*K777*L777,IF(C777=2,$D$859*K777*L777,IF(C777=3,$D$860*K777*L777,IF(C777=4,0,IF(C777=5,$D$862*K777*L777,IF(C777=6,$D$863*K777*L777,IF(C777=7,$D$864*K777*L777,"Incorrect Code")))))))</f>
        <v>Incorrect Code</v>
      </c>
      <c r="R777" s="58">
        <f t="shared" si="228"/>
        <v>0</v>
      </c>
      <c r="S777" s="97">
        <f t="shared" si="229"/>
        <v>0</v>
      </c>
      <c r="T777" s="97">
        <v>0</v>
      </c>
      <c r="U777" s="98">
        <f t="shared" si="230"/>
        <v>0</v>
      </c>
      <c r="V777" s="97">
        <f t="shared" ref="V777:V785" si="237">0.15*M777</f>
        <v>0</v>
      </c>
      <c r="W777" s="58">
        <f t="shared" si="233"/>
        <v>0</v>
      </c>
      <c r="X777" s="58">
        <f t="shared" si="231"/>
        <v>0</v>
      </c>
      <c r="Y777" s="99" t="e">
        <f t="shared" si="234"/>
        <v>#DIV/0!</v>
      </c>
      <c r="Z777" s="99" t="e">
        <f t="shared" si="235"/>
        <v>#DIV/0!</v>
      </c>
      <c r="AA777" s="2"/>
      <c r="AB777" s="109" t="str">
        <f t="shared" si="232"/>
        <v xml:space="preserve"> </v>
      </c>
    </row>
    <row r="778" spans="1:28" s="10" customFormat="1" ht="23.45" customHeight="1">
      <c r="A778" s="95"/>
      <c r="B778" s="100"/>
      <c r="C778" s="112"/>
      <c r="D778" s="100"/>
      <c r="E778" s="102"/>
      <c r="F778" s="102"/>
      <c r="G778" s="100"/>
      <c r="H778" s="100"/>
      <c r="I778" s="112"/>
      <c r="J778" s="114"/>
      <c r="K778" s="96">
        <v>1</v>
      </c>
      <c r="L778" s="96">
        <v>1</v>
      </c>
      <c r="M778" s="110">
        <f t="shared" si="224"/>
        <v>0</v>
      </c>
      <c r="N778" s="58">
        <f t="shared" si="225"/>
        <v>0</v>
      </c>
      <c r="O778" s="58">
        <f t="shared" si="226"/>
        <v>0</v>
      </c>
      <c r="P778" s="58">
        <f t="shared" si="227"/>
        <v>0</v>
      </c>
      <c r="Q778" s="58" t="str">
        <f>IF(C778=1,$D$858*K778*L778,IF(C778=2,$D$859*K778*L778,IF(C778=3,$D$860*K778*L778,IF(C778=4,0,IF(C778=5,$D$862*K778*L778,IF(C778=6,$D$863*K778*L778,IF(C778=7,$D$864*K778*L778,"Incorrect Code")))))))</f>
        <v>Incorrect Code</v>
      </c>
      <c r="R778" s="58">
        <f t="shared" si="228"/>
        <v>0</v>
      </c>
      <c r="S778" s="97">
        <f t="shared" si="229"/>
        <v>0</v>
      </c>
      <c r="T778" s="97">
        <v>0</v>
      </c>
      <c r="U778" s="98">
        <f t="shared" si="230"/>
        <v>0</v>
      </c>
      <c r="V778" s="97">
        <f t="shared" si="237"/>
        <v>0</v>
      </c>
      <c r="W778" s="58">
        <f t="shared" si="233"/>
        <v>0</v>
      </c>
      <c r="X778" s="58">
        <f t="shared" si="231"/>
        <v>0</v>
      </c>
      <c r="Y778" s="99" t="e">
        <f t="shared" si="234"/>
        <v>#DIV/0!</v>
      </c>
      <c r="Z778" s="99" t="e">
        <f t="shared" si="235"/>
        <v>#DIV/0!</v>
      </c>
      <c r="AA778" s="2"/>
      <c r="AB778" s="109" t="str">
        <f t="shared" si="232"/>
        <v xml:space="preserve"> </v>
      </c>
    </row>
    <row r="779" spans="1:28" s="10" customFormat="1" ht="23.25" customHeight="1">
      <c r="A779" s="95"/>
      <c r="B779" s="100"/>
      <c r="C779" s="2"/>
      <c r="D779" s="100"/>
      <c r="E779" s="102"/>
      <c r="F779" s="102"/>
      <c r="G779" s="100"/>
      <c r="H779" s="100"/>
      <c r="I779" s="112"/>
      <c r="J779" s="114"/>
      <c r="K779" s="96">
        <v>1</v>
      </c>
      <c r="L779" s="96">
        <v>1</v>
      </c>
      <c r="M779" s="110">
        <f t="shared" si="224"/>
        <v>0</v>
      </c>
      <c r="N779" s="58">
        <f t="shared" si="225"/>
        <v>0</v>
      </c>
      <c r="O779" s="58">
        <f t="shared" si="226"/>
        <v>0</v>
      </c>
      <c r="P779" s="58">
        <f t="shared" si="227"/>
        <v>0</v>
      </c>
      <c r="Q779" s="58" t="str">
        <f>IF(C779=1,$D$858*K779*L779,IF(C779=2,$D$859*K779*L779,IF(C779=3,$D$860*K779*L779,IF(C779=4,0,IF(C779=5,$D$862*K779*L779,IF(C779=6,$D$863*K779*L779,IF(C779=7,$D$864*K779*L779,"Incorrect Code")))))))</f>
        <v>Incorrect Code</v>
      </c>
      <c r="R779" s="58">
        <f t="shared" si="228"/>
        <v>0</v>
      </c>
      <c r="S779" s="97">
        <f t="shared" si="229"/>
        <v>0</v>
      </c>
      <c r="T779" s="97">
        <v>0</v>
      </c>
      <c r="U779" s="98">
        <f t="shared" si="230"/>
        <v>0</v>
      </c>
      <c r="V779" s="115">
        <f t="shared" si="237"/>
        <v>0</v>
      </c>
      <c r="W779" s="58">
        <f t="shared" si="233"/>
        <v>0</v>
      </c>
      <c r="X779" s="58">
        <f t="shared" si="231"/>
        <v>0</v>
      </c>
      <c r="Y779" s="99" t="e">
        <f t="shared" si="234"/>
        <v>#DIV/0!</v>
      </c>
      <c r="Z779" s="99" t="e">
        <f t="shared" si="235"/>
        <v>#DIV/0!</v>
      </c>
      <c r="AA779" s="2"/>
      <c r="AB779" s="109" t="str">
        <f t="shared" si="232"/>
        <v xml:space="preserve"> </v>
      </c>
    </row>
    <row r="780" spans="1:28" s="10" customFormat="1" ht="23.45" customHeight="1">
      <c r="A780" s="95"/>
      <c r="B780" s="100"/>
      <c r="C780" s="2"/>
      <c r="D780" s="100"/>
      <c r="E780" s="102"/>
      <c r="F780" s="102"/>
      <c r="G780" s="100"/>
      <c r="H780" s="100"/>
      <c r="I780" s="113"/>
      <c r="J780" s="114"/>
      <c r="K780" s="96">
        <v>1</v>
      </c>
      <c r="L780" s="96">
        <v>1</v>
      </c>
      <c r="M780" s="110">
        <f t="shared" si="224"/>
        <v>0</v>
      </c>
      <c r="N780" s="58">
        <f t="shared" si="225"/>
        <v>0</v>
      </c>
      <c r="O780" s="58">
        <f t="shared" si="226"/>
        <v>0</v>
      </c>
      <c r="P780" s="58">
        <f t="shared" si="227"/>
        <v>0</v>
      </c>
      <c r="Q780" s="58" t="str">
        <f>IF(C780=1,$D$858*K780*L780,IF(C780=2,$D$859*K780*L780,IF(C780=3,$D$860*K780*L780,IF(C780=4,0,IF(C780=5,$D$862*K780*L780,IF(C780=6,$D$863*K780*L780,IF(C780=7,$D$864*K780*L780,"Incorrect Code")))))))</f>
        <v>Incorrect Code</v>
      </c>
      <c r="R780" s="58">
        <f t="shared" si="228"/>
        <v>0</v>
      </c>
      <c r="S780" s="97">
        <f t="shared" si="229"/>
        <v>0</v>
      </c>
      <c r="T780" s="97">
        <v>0</v>
      </c>
      <c r="U780" s="98">
        <f t="shared" si="230"/>
        <v>0</v>
      </c>
      <c r="V780" s="97">
        <f t="shared" si="237"/>
        <v>0</v>
      </c>
      <c r="W780" s="58">
        <f t="shared" si="233"/>
        <v>0</v>
      </c>
      <c r="X780" s="58">
        <f t="shared" si="231"/>
        <v>0</v>
      </c>
      <c r="Y780" s="99" t="e">
        <f t="shared" si="234"/>
        <v>#DIV/0!</v>
      </c>
      <c r="Z780" s="99" t="e">
        <f t="shared" si="235"/>
        <v>#DIV/0!</v>
      </c>
      <c r="AA780" s="2"/>
      <c r="AB780" s="109" t="str">
        <f t="shared" si="232"/>
        <v xml:space="preserve"> </v>
      </c>
    </row>
    <row r="781" spans="1:28" s="10" customFormat="1" ht="23.25" customHeight="1">
      <c r="A781" s="95"/>
      <c r="B781" s="100"/>
      <c r="C781" s="112"/>
      <c r="D781" s="100"/>
      <c r="E781" s="102"/>
      <c r="F781" s="102"/>
      <c r="G781" s="100"/>
      <c r="H781" s="100"/>
      <c r="I781" s="113"/>
      <c r="J781" s="114"/>
      <c r="K781" s="96">
        <v>1</v>
      </c>
      <c r="L781" s="96">
        <v>1</v>
      </c>
      <c r="M781" s="110">
        <f t="shared" si="224"/>
        <v>0</v>
      </c>
      <c r="N781" s="58">
        <f t="shared" si="225"/>
        <v>0</v>
      </c>
      <c r="O781" s="58">
        <f t="shared" si="226"/>
        <v>0</v>
      </c>
      <c r="P781" s="58">
        <f t="shared" si="227"/>
        <v>0</v>
      </c>
      <c r="Q781" s="58" t="str">
        <f>IF(C781=1,$D$858*K781*L781,IF(C781=2,$D$859*K781*L781,IF(C781=3,$D$860*K781*L781,IF(C781=4,0,IF(C781=5,$D$862*K781*L781,IF(C781=6,$D$863*K781*L781,IF(C781=7,$D$864*K781*L781,"Incorrect Code")))))))</f>
        <v>Incorrect Code</v>
      </c>
      <c r="R781" s="58">
        <f t="shared" si="228"/>
        <v>0</v>
      </c>
      <c r="S781" s="97">
        <f t="shared" si="229"/>
        <v>0</v>
      </c>
      <c r="T781" s="97">
        <v>0</v>
      </c>
      <c r="U781" s="98">
        <f t="shared" si="230"/>
        <v>0</v>
      </c>
      <c r="V781" s="97">
        <f t="shared" si="237"/>
        <v>0</v>
      </c>
      <c r="W781" s="58">
        <f t="shared" si="233"/>
        <v>0</v>
      </c>
      <c r="X781" s="58">
        <f t="shared" si="231"/>
        <v>0</v>
      </c>
      <c r="Y781" s="99" t="e">
        <f t="shared" si="234"/>
        <v>#DIV/0!</v>
      </c>
      <c r="Z781" s="99" t="e">
        <f t="shared" si="235"/>
        <v>#DIV/0!</v>
      </c>
      <c r="AA781" s="2"/>
      <c r="AB781" s="109" t="str">
        <f t="shared" si="232"/>
        <v xml:space="preserve"> </v>
      </c>
    </row>
    <row r="782" spans="1:28" s="10" customFormat="1" ht="23.45" customHeight="1">
      <c r="A782" s="95"/>
      <c r="B782" s="100"/>
      <c r="C782" s="2"/>
      <c r="D782" s="100"/>
      <c r="E782" s="102"/>
      <c r="F782" s="102"/>
      <c r="G782" s="100"/>
      <c r="H782" s="100"/>
      <c r="I782" s="113"/>
      <c r="J782" s="114"/>
      <c r="K782" s="96">
        <v>1</v>
      </c>
      <c r="L782" s="96">
        <v>1</v>
      </c>
      <c r="M782" s="110">
        <f t="shared" si="224"/>
        <v>0</v>
      </c>
      <c r="N782" s="58">
        <f t="shared" si="225"/>
        <v>0</v>
      </c>
      <c r="O782" s="58">
        <f t="shared" si="226"/>
        <v>0</v>
      </c>
      <c r="P782" s="58">
        <f t="shared" si="227"/>
        <v>0</v>
      </c>
      <c r="Q782" s="58" t="str">
        <f>IF(C782=1,$D$858*K782*L782,IF(C782=2,$D$859*K782*L782,IF(C782=3,$D$860*K782*L782,IF(C782=4,0,IF(C782=5,$D$862*K782*L782,IF(C782=6,$D$863*K782*L782,IF(C782=7,$D$864*K782*L782,"Incorrect Code")))))))</f>
        <v>Incorrect Code</v>
      </c>
      <c r="R782" s="58">
        <f t="shared" si="228"/>
        <v>0</v>
      </c>
      <c r="S782" s="97">
        <f t="shared" si="229"/>
        <v>0</v>
      </c>
      <c r="T782" s="97">
        <v>0</v>
      </c>
      <c r="U782" s="98">
        <f t="shared" si="230"/>
        <v>0</v>
      </c>
      <c r="V782" s="97">
        <f t="shared" si="237"/>
        <v>0</v>
      </c>
      <c r="W782" s="58">
        <f t="shared" si="233"/>
        <v>0</v>
      </c>
      <c r="X782" s="58">
        <f t="shared" si="231"/>
        <v>0</v>
      </c>
      <c r="Y782" s="99" t="e">
        <f t="shared" si="234"/>
        <v>#DIV/0!</v>
      </c>
      <c r="Z782" s="99" t="e">
        <f t="shared" si="235"/>
        <v>#DIV/0!</v>
      </c>
      <c r="AA782" s="2"/>
      <c r="AB782" s="109" t="str">
        <f t="shared" si="232"/>
        <v xml:space="preserve"> </v>
      </c>
    </row>
    <row r="783" spans="1:28" s="10" customFormat="1" ht="23.25" customHeight="1">
      <c r="A783" s="95"/>
      <c r="B783" s="100"/>
      <c r="C783" s="112"/>
      <c r="D783" s="100"/>
      <c r="E783" s="102"/>
      <c r="F783" s="102"/>
      <c r="G783" s="100"/>
      <c r="H783" s="100"/>
      <c r="I783" s="113"/>
      <c r="J783" s="114"/>
      <c r="K783" s="96">
        <v>1</v>
      </c>
      <c r="L783" s="96">
        <v>1</v>
      </c>
      <c r="M783" s="110">
        <f t="shared" si="224"/>
        <v>0</v>
      </c>
      <c r="N783" s="58">
        <f t="shared" si="225"/>
        <v>0</v>
      </c>
      <c r="O783" s="58">
        <f t="shared" si="226"/>
        <v>0</v>
      </c>
      <c r="P783" s="58">
        <f t="shared" si="227"/>
        <v>0</v>
      </c>
      <c r="Q783" s="58" t="str">
        <f>IF(C783=1,$D$858*K783*L783,IF(C783=2,$D$859*K783*L783,IF(C783=3,$D$860*K783*L783,IF(C783=4,0,IF(C783=5,$D$862*K783*L783,IF(C783=6,$D$863*K783*L783,IF(C783=7,$D$864*K783*L783,"Incorrect Code")))))))</f>
        <v>Incorrect Code</v>
      </c>
      <c r="R783" s="58">
        <f t="shared" si="228"/>
        <v>0</v>
      </c>
      <c r="S783" s="97">
        <f t="shared" si="229"/>
        <v>0</v>
      </c>
      <c r="T783" s="97">
        <v>0</v>
      </c>
      <c r="U783" s="98">
        <f t="shared" si="230"/>
        <v>0</v>
      </c>
      <c r="V783" s="97">
        <f t="shared" si="237"/>
        <v>0</v>
      </c>
      <c r="W783" s="58">
        <f t="shared" si="233"/>
        <v>0</v>
      </c>
      <c r="X783" s="58">
        <f t="shared" si="231"/>
        <v>0</v>
      </c>
      <c r="Y783" s="99" t="e">
        <f t="shared" si="234"/>
        <v>#DIV/0!</v>
      </c>
      <c r="Z783" s="99" t="e">
        <f t="shared" si="235"/>
        <v>#DIV/0!</v>
      </c>
      <c r="AA783" s="2"/>
      <c r="AB783" s="109" t="str">
        <f t="shared" si="232"/>
        <v xml:space="preserve"> </v>
      </c>
    </row>
    <row r="784" spans="1:28" s="10" customFormat="1" ht="23.45" customHeight="1">
      <c r="A784" s="95"/>
      <c r="B784" s="100"/>
      <c r="C784" s="2"/>
      <c r="D784" s="100"/>
      <c r="E784" s="102"/>
      <c r="F784" s="102"/>
      <c r="G784" s="100"/>
      <c r="H784" s="100"/>
      <c r="I784" s="113"/>
      <c r="J784" s="114"/>
      <c r="K784" s="96">
        <v>1</v>
      </c>
      <c r="L784" s="96">
        <v>1</v>
      </c>
      <c r="M784" s="110">
        <f t="shared" si="224"/>
        <v>0</v>
      </c>
      <c r="N784" s="58">
        <f t="shared" si="225"/>
        <v>0</v>
      </c>
      <c r="O784" s="58">
        <f t="shared" si="226"/>
        <v>0</v>
      </c>
      <c r="P784" s="58">
        <f t="shared" si="227"/>
        <v>0</v>
      </c>
      <c r="Q784" s="58" t="str">
        <f>IF(C784=1,$D$858*K784*L784,IF(C784=2,$D$859*K784*L784,IF(C784=3,$D$860*K784*L784,IF(C784=4,0,IF(C784=5,$D$862*K784*L784,IF(C784=6,$D$863*K784*L784,IF(C784=7,$D$864*K784*L784,"Incorrect Code")))))))</f>
        <v>Incorrect Code</v>
      </c>
      <c r="R784" s="58">
        <f t="shared" si="228"/>
        <v>0</v>
      </c>
      <c r="S784" s="97">
        <f t="shared" si="229"/>
        <v>0</v>
      </c>
      <c r="T784" s="97">
        <v>0</v>
      </c>
      <c r="U784" s="98">
        <f t="shared" si="230"/>
        <v>0</v>
      </c>
      <c r="V784" s="97">
        <f t="shared" si="237"/>
        <v>0</v>
      </c>
      <c r="W784" s="58">
        <f t="shared" si="233"/>
        <v>0</v>
      </c>
      <c r="X784" s="58">
        <f t="shared" si="231"/>
        <v>0</v>
      </c>
      <c r="Y784" s="99" t="e">
        <f t="shared" si="234"/>
        <v>#DIV/0!</v>
      </c>
      <c r="Z784" s="99" t="e">
        <f t="shared" si="235"/>
        <v>#DIV/0!</v>
      </c>
      <c r="AA784" s="2"/>
      <c r="AB784" s="109" t="str">
        <f t="shared" si="232"/>
        <v xml:space="preserve"> </v>
      </c>
    </row>
    <row r="785" spans="1:28" s="10" customFormat="1" ht="23.25" customHeight="1">
      <c r="A785" s="95"/>
      <c r="B785" s="100"/>
      <c r="C785" s="2"/>
      <c r="D785" s="100"/>
      <c r="E785" s="102"/>
      <c r="F785" s="102"/>
      <c r="G785" s="100"/>
      <c r="H785" s="100"/>
      <c r="I785" s="113"/>
      <c r="J785" s="114"/>
      <c r="K785" s="96">
        <v>1</v>
      </c>
      <c r="L785" s="96">
        <v>1</v>
      </c>
      <c r="M785" s="110">
        <f t="shared" si="224"/>
        <v>0</v>
      </c>
      <c r="N785" s="58">
        <f t="shared" si="225"/>
        <v>0</v>
      </c>
      <c r="O785" s="58">
        <f t="shared" si="226"/>
        <v>0</v>
      </c>
      <c r="P785" s="58">
        <f t="shared" si="227"/>
        <v>0</v>
      </c>
      <c r="Q785" s="58" t="str">
        <f>IF(C785=1,$D$858*K785*L785,IF(C785=2,$D$859*K785*L785,IF(C785=3,$D$860*K785*L785,IF(C785=4,0,IF(C785=5,$D$862*K785*L785,IF(C785=6,$D$863*K785*L785,IF(C785=7,$D$864*K785*L785,"Incorrect Code")))))))</f>
        <v>Incorrect Code</v>
      </c>
      <c r="R785" s="58">
        <f t="shared" si="228"/>
        <v>0</v>
      </c>
      <c r="S785" s="97">
        <f t="shared" si="229"/>
        <v>0</v>
      </c>
      <c r="T785" s="97">
        <v>0</v>
      </c>
      <c r="U785" s="98">
        <f t="shared" si="230"/>
        <v>0</v>
      </c>
      <c r="V785" s="97">
        <f t="shared" si="237"/>
        <v>0</v>
      </c>
      <c r="W785" s="58">
        <f t="shared" si="233"/>
        <v>0</v>
      </c>
      <c r="X785" s="58">
        <f t="shared" si="231"/>
        <v>0</v>
      </c>
      <c r="Y785" s="99" t="e">
        <f t="shared" si="234"/>
        <v>#DIV/0!</v>
      </c>
      <c r="Z785" s="99" t="e">
        <f t="shared" si="235"/>
        <v>#DIV/0!</v>
      </c>
      <c r="AA785" s="2"/>
      <c r="AB785" s="109" t="str">
        <f t="shared" si="232"/>
        <v xml:space="preserve"> </v>
      </c>
    </row>
    <row r="786" spans="1:28" s="10" customFormat="1" ht="23.45" customHeight="1">
      <c r="A786" s="95"/>
      <c r="B786" s="100"/>
      <c r="C786" s="112"/>
      <c r="D786" s="100"/>
      <c r="E786" s="102"/>
      <c r="F786" s="102"/>
      <c r="G786" s="100"/>
      <c r="H786" s="100"/>
      <c r="I786" s="113"/>
      <c r="J786" s="114"/>
      <c r="K786" s="96">
        <v>1</v>
      </c>
      <c r="L786" s="96">
        <v>1</v>
      </c>
      <c r="M786" s="110">
        <f t="shared" si="224"/>
        <v>0</v>
      </c>
      <c r="N786" s="58">
        <f t="shared" si="225"/>
        <v>0</v>
      </c>
      <c r="O786" s="58">
        <f t="shared" si="226"/>
        <v>0</v>
      </c>
      <c r="P786" s="58">
        <f t="shared" si="227"/>
        <v>0</v>
      </c>
      <c r="Q786" s="58" t="str">
        <f>IF(C786=1,$D$858*K786*L786,IF(C786=2,$D$859*K786*L786,IF(C786=3,$D$860*K786*L786,IF(C786=4,0,IF(C786=5,$D$862*K786*L786,IF(C786=6,$D$863*K786*L786,IF(C786=7,$D$864*K786*L786,"Incorrect Code")))))))</f>
        <v>Incorrect Code</v>
      </c>
      <c r="R786" s="58">
        <f t="shared" si="228"/>
        <v>0</v>
      </c>
      <c r="S786" s="97">
        <f t="shared" si="229"/>
        <v>0</v>
      </c>
      <c r="T786" s="97">
        <v>0</v>
      </c>
      <c r="U786" s="98">
        <f t="shared" si="230"/>
        <v>0</v>
      </c>
      <c r="V786" s="97"/>
      <c r="W786" s="58">
        <f t="shared" si="233"/>
        <v>0</v>
      </c>
      <c r="X786" s="58">
        <f t="shared" si="231"/>
        <v>0</v>
      </c>
      <c r="Y786" s="99" t="e">
        <f t="shared" si="234"/>
        <v>#DIV/0!</v>
      </c>
      <c r="Z786" s="99" t="e">
        <f t="shared" si="235"/>
        <v>#DIV/0!</v>
      </c>
      <c r="AA786" s="2"/>
      <c r="AB786" s="109" t="str">
        <f t="shared" si="232"/>
        <v xml:space="preserve"> </v>
      </c>
    </row>
    <row r="787" spans="1:28" s="10" customFormat="1" ht="23.25" customHeight="1">
      <c r="A787" s="95"/>
      <c r="B787" s="100"/>
      <c r="C787" s="2"/>
      <c r="D787" s="100"/>
      <c r="E787" s="102"/>
      <c r="F787" s="102"/>
      <c r="G787" s="100"/>
      <c r="H787" s="100"/>
      <c r="I787" s="113"/>
      <c r="J787" s="114"/>
      <c r="K787" s="96">
        <v>1</v>
      </c>
      <c r="L787" s="96">
        <v>1</v>
      </c>
      <c r="M787" s="110">
        <f t="shared" si="224"/>
        <v>0</v>
      </c>
      <c r="N787" s="58">
        <f t="shared" si="225"/>
        <v>0</v>
      </c>
      <c r="O787" s="58">
        <f t="shared" si="226"/>
        <v>0</v>
      </c>
      <c r="P787" s="58">
        <f t="shared" si="227"/>
        <v>0</v>
      </c>
      <c r="Q787" s="58" t="str">
        <f>IF(C787=1,$D$858*K787*L787,IF(C787=2,$D$859*K787*L787,IF(C787=3,$D$860*K787*L787,IF(C787=4,0,IF(C787=5,$D$862*K787*L787,IF(C787=6,$D$863*K787*L787,IF(C787=7,$D$864*K787*L787,"Incorrect Code")))))))</f>
        <v>Incorrect Code</v>
      </c>
      <c r="R787" s="58">
        <f t="shared" si="228"/>
        <v>0</v>
      </c>
      <c r="S787" s="97">
        <f t="shared" si="229"/>
        <v>0</v>
      </c>
      <c r="T787" s="97">
        <v>0</v>
      </c>
      <c r="U787" s="98">
        <f t="shared" si="230"/>
        <v>0</v>
      </c>
      <c r="V787" s="97">
        <f>0.15*M787</f>
        <v>0</v>
      </c>
      <c r="W787" s="58">
        <f t="shared" si="233"/>
        <v>0</v>
      </c>
      <c r="X787" s="58">
        <f t="shared" si="231"/>
        <v>0</v>
      </c>
      <c r="Y787" s="99" t="e">
        <f t="shared" si="234"/>
        <v>#DIV/0!</v>
      </c>
      <c r="Z787" s="99" t="e">
        <f t="shared" si="235"/>
        <v>#DIV/0!</v>
      </c>
      <c r="AA787" s="2"/>
      <c r="AB787" s="109" t="str">
        <f t="shared" si="232"/>
        <v xml:space="preserve"> </v>
      </c>
    </row>
    <row r="788" spans="1:28" s="10" customFormat="1" ht="23.45" customHeight="1">
      <c r="A788" s="95"/>
      <c r="B788" s="100"/>
      <c r="C788" s="112"/>
      <c r="D788" s="100"/>
      <c r="E788" s="102"/>
      <c r="F788" s="102"/>
      <c r="G788" s="100"/>
      <c r="H788" s="100"/>
      <c r="I788" s="113"/>
      <c r="J788" s="114"/>
      <c r="K788" s="96">
        <v>1</v>
      </c>
      <c r="L788" s="96">
        <v>1</v>
      </c>
      <c r="M788" s="110">
        <f t="shared" si="224"/>
        <v>0</v>
      </c>
      <c r="N788" s="58">
        <f t="shared" si="225"/>
        <v>0</v>
      </c>
      <c r="O788" s="58">
        <f t="shared" si="226"/>
        <v>0</v>
      </c>
      <c r="P788" s="58">
        <f t="shared" si="227"/>
        <v>0</v>
      </c>
      <c r="Q788" s="58" t="str">
        <f>IF(C788=1,$D$858*K788*L788,IF(C788=2,$D$859*K788*L788,IF(C788=3,$D$860*K788*L788,IF(C788=4,0,IF(C788=5,$D$862*K788*L788,IF(C788=6,$D$863*K788*L788,IF(C788=7,$D$864*K788*L788,"Incorrect Code")))))))</f>
        <v>Incorrect Code</v>
      </c>
      <c r="R788" s="58">
        <f t="shared" si="228"/>
        <v>0</v>
      </c>
      <c r="S788" s="97">
        <f t="shared" si="229"/>
        <v>0</v>
      </c>
      <c r="T788" s="97">
        <v>0</v>
      </c>
      <c r="U788" s="98">
        <f t="shared" si="230"/>
        <v>0</v>
      </c>
      <c r="V788" s="97"/>
      <c r="W788" s="58">
        <f t="shared" si="233"/>
        <v>0</v>
      </c>
      <c r="X788" s="58">
        <f t="shared" si="231"/>
        <v>0</v>
      </c>
      <c r="Y788" s="99" t="e">
        <f t="shared" si="234"/>
        <v>#DIV/0!</v>
      </c>
      <c r="Z788" s="99" t="e">
        <f t="shared" si="235"/>
        <v>#DIV/0!</v>
      </c>
      <c r="AA788" s="2"/>
      <c r="AB788" s="109" t="str">
        <f t="shared" si="232"/>
        <v xml:space="preserve"> </v>
      </c>
    </row>
    <row r="789" spans="1:28" s="10" customFormat="1" ht="23.25" customHeight="1">
      <c r="A789" s="95"/>
      <c r="B789" s="100"/>
      <c r="C789" s="2"/>
      <c r="D789" s="100"/>
      <c r="E789" s="102"/>
      <c r="F789" s="102"/>
      <c r="G789" s="100"/>
      <c r="H789" s="100"/>
      <c r="I789" s="113"/>
      <c r="J789" s="114"/>
      <c r="K789" s="96">
        <v>1</v>
      </c>
      <c r="L789" s="96">
        <v>1</v>
      </c>
      <c r="M789" s="110">
        <f t="shared" si="224"/>
        <v>0</v>
      </c>
      <c r="N789" s="58">
        <f t="shared" si="225"/>
        <v>0</v>
      </c>
      <c r="O789" s="58">
        <f t="shared" si="226"/>
        <v>0</v>
      </c>
      <c r="P789" s="58">
        <f t="shared" si="227"/>
        <v>0</v>
      </c>
      <c r="Q789" s="58" t="str">
        <f>IF(C789=1,$D$858*K789*L789,IF(C789=2,$D$859*K789*L789,IF(C789=3,$D$860*K789*L789,IF(C789=4,0,IF(C789=5,$D$862*K789*L789,IF(C789=6,$D$863*K789*L789,IF(C789=7,$D$864*K789*L789,"Incorrect Code")))))))</f>
        <v>Incorrect Code</v>
      </c>
      <c r="R789" s="58">
        <f t="shared" si="228"/>
        <v>0</v>
      </c>
      <c r="S789" s="97">
        <f t="shared" si="229"/>
        <v>0</v>
      </c>
      <c r="T789" s="97">
        <v>0</v>
      </c>
      <c r="U789" s="98">
        <f t="shared" si="230"/>
        <v>0</v>
      </c>
      <c r="V789" s="97"/>
      <c r="W789" s="58">
        <f t="shared" si="233"/>
        <v>0</v>
      </c>
      <c r="X789" s="58">
        <f t="shared" si="231"/>
        <v>0</v>
      </c>
      <c r="Y789" s="99" t="e">
        <f t="shared" si="234"/>
        <v>#DIV/0!</v>
      </c>
      <c r="Z789" s="99" t="e">
        <f t="shared" si="235"/>
        <v>#DIV/0!</v>
      </c>
      <c r="AA789" s="2"/>
      <c r="AB789" s="109" t="str">
        <f t="shared" si="232"/>
        <v xml:space="preserve"> </v>
      </c>
    </row>
    <row r="790" spans="1:28" s="10" customFormat="1" ht="23.45" customHeight="1">
      <c r="A790" s="95"/>
      <c r="B790" s="100"/>
      <c r="C790" s="2"/>
      <c r="D790" s="100"/>
      <c r="E790" s="102"/>
      <c r="F790" s="102"/>
      <c r="G790" s="100"/>
      <c r="H790" s="100"/>
      <c r="I790" s="113"/>
      <c r="J790" s="114"/>
      <c r="K790" s="96">
        <v>1</v>
      </c>
      <c r="L790" s="96">
        <v>1</v>
      </c>
      <c r="M790" s="110">
        <f t="shared" si="224"/>
        <v>0</v>
      </c>
      <c r="N790" s="58">
        <f t="shared" si="225"/>
        <v>0</v>
      </c>
      <c r="O790" s="58">
        <f t="shared" si="226"/>
        <v>0</v>
      </c>
      <c r="P790" s="58">
        <f t="shared" si="227"/>
        <v>0</v>
      </c>
      <c r="Q790" s="58" t="str">
        <f>IF(C790=1,$D$858*K790*L790,IF(C790=2,$D$859*K790*L790,IF(C790=3,$D$860*K790*L790,IF(C790=4,0,IF(C790=5,$D$862*K790*L790,IF(C790=6,$D$863*K790*L790,IF(C790=7,$D$864*K790*L790,"Incorrect Code")))))))</f>
        <v>Incorrect Code</v>
      </c>
      <c r="R790" s="58">
        <f t="shared" si="228"/>
        <v>0</v>
      </c>
      <c r="S790" s="97">
        <f t="shared" si="229"/>
        <v>0</v>
      </c>
      <c r="T790" s="97">
        <v>0</v>
      </c>
      <c r="U790" s="98">
        <f t="shared" si="230"/>
        <v>0</v>
      </c>
      <c r="V790" s="97">
        <f>0.15*M790</f>
        <v>0</v>
      </c>
      <c r="W790" s="58">
        <f t="shared" si="233"/>
        <v>0</v>
      </c>
      <c r="X790" s="58">
        <f t="shared" si="231"/>
        <v>0</v>
      </c>
      <c r="Y790" s="99" t="e">
        <f t="shared" si="234"/>
        <v>#DIV/0!</v>
      </c>
      <c r="Z790" s="99" t="e">
        <f t="shared" si="235"/>
        <v>#DIV/0!</v>
      </c>
      <c r="AA790" s="2"/>
      <c r="AB790" s="109" t="str">
        <f t="shared" si="232"/>
        <v xml:space="preserve"> </v>
      </c>
    </row>
    <row r="791" spans="1:28" s="10" customFormat="1" ht="23.25" customHeight="1">
      <c r="A791" s="95"/>
      <c r="B791" s="100"/>
      <c r="C791" s="2"/>
      <c r="D791" s="100"/>
      <c r="E791" s="102"/>
      <c r="F791" s="102"/>
      <c r="G791" s="100"/>
      <c r="H791" s="100"/>
      <c r="I791" s="113"/>
      <c r="J791" s="114"/>
      <c r="K791" s="96">
        <v>1</v>
      </c>
      <c r="L791" s="96">
        <v>1</v>
      </c>
      <c r="M791" s="110">
        <f t="shared" si="224"/>
        <v>0</v>
      </c>
      <c r="N791" s="58">
        <f t="shared" si="225"/>
        <v>0</v>
      </c>
      <c r="O791" s="58">
        <f t="shared" si="226"/>
        <v>0</v>
      </c>
      <c r="P791" s="58">
        <f t="shared" si="227"/>
        <v>0</v>
      </c>
      <c r="Q791" s="58" t="str">
        <f>IF(C791=1,$D$858*K791*L791,IF(C791=2,$D$859*K791*L791,IF(C791=3,$D$860*K791*L791,IF(C791=4,0,IF(C791=5,$D$862*K791*L791,IF(C791=6,$D$863*K791*L791,IF(C791=7,$D$864*K791*L791,"Incorrect Code")))))))</f>
        <v>Incorrect Code</v>
      </c>
      <c r="R791" s="58">
        <f t="shared" si="228"/>
        <v>0</v>
      </c>
      <c r="S791" s="97">
        <f t="shared" si="229"/>
        <v>0</v>
      </c>
      <c r="T791" s="97">
        <v>0</v>
      </c>
      <c r="U791" s="98">
        <f t="shared" si="230"/>
        <v>0</v>
      </c>
      <c r="V791" s="97"/>
      <c r="W791" s="58">
        <f t="shared" si="233"/>
        <v>0</v>
      </c>
      <c r="X791" s="58">
        <f t="shared" si="231"/>
        <v>0</v>
      </c>
      <c r="Y791" s="99" t="e">
        <f t="shared" si="234"/>
        <v>#DIV/0!</v>
      </c>
      <c r="Z791" s="99" t="e">
        <f t="shared" si="235"/>
        <v>#DIV/0!</v>
      </c>
      <c r="AA791" s="2"/>
      <c r="AB791" s="109" t="str">
        <f t="shared" si="232"/>
        <v xml:space="preserve"> </v>
      </c>
    </row>
    <row r="792" spans="1:28" s="10" customFormat="1" ht="23.45" customHeight="1">
      <c r="A792" s="95"/>
      <c r="B792" s="100"/>
      <c r="C792" s="112"/>
      <c r="D792" s="100"/>
      <c r="E792" s="102"/>
      <c r="F792" s="102"/>
      <c r="G792" s="100"/>
      <c r="H792" s="100"/>
      <c r="I792" s="113"/>
      <c r="J792" s="114"/>
      <c r="K792" s="96">
        <v>1</v>
      </c>
      <c r="L792" s="96">
        <v>1</v>
      </c>
      <c r="M792" s="110">
        <f t="shared" si="224"/>
        <v>0</v>
      </c>
      <c r="N792" s="58">
        <f t="shared" si="225"/>
        <v>0</v>
      </c>
      <c r="O792" s="58">
        <f t="shared" si="226"/>
        <v>0</v>
      </c>
      <c r="P792" s="58">
        <f t="shared" si="227"/>
        <v>0</v>
      </c>
      <c r="Q792" s="58" t="str">
        <f>IF(C792=1,$D$858*K792*L792,IF(C792=2,$D$859*K792*L792,IF(C792=3,$D$860*K792*L792,IF(C792=4,0,IF(C792=5,$D$862*K792*L792,IF(C792=6,$D$863*K792*L792,IF(C792=7,$D$864*K792*L792,"Incorrect Code")))))))</f>
        <v>Incorrect Code</v>
      </c>
      <c r="R792" s="58">
        <f t="shared" si="228"/>
        <v>0</v>
      </c>
      <c r="S792" s="97">
        <f t="shared" si="229"/>
        <v>0</v>
      </c>
      <c r="T792" s="97">
        <v>0</v>
      </c>
      <c r="U792" s="98">
        <f t="shared" si="230"/>
        <v>0</v>
      </c>
      <c r="V792" s="97"/>
      <c r="W792" s="58">
        <f t="shared" si="233"/>
        <v>0</v>
      </c>
      <c r="X792" s="58">
        <f t="shared" si="231"/>
        <v>0</v>
      </c>
      <c r="Y792" s="99" t="e">
        <f t="shared" si="234"/>
        <v>#DIV/0!</v>
      </c>
      <c r="Z792" s="99" t="e">
        <f t="shared" si="235"/>
        <v>#DIV/0!</v>
      </c>
      <c r="AA792" s="2"/>
      <c r="AB792" s="109" t="str">
        <f t="shared" si="232"/>
        <v xml:space="preserve"> </v>
      </c>
    </row>
    <row r="793" spans="1:28" s="10" customFormat="1" ht="23.45" customHeight="1">
      <c r="A793" s="95"/>
      <c r="B793" s="100"/>
      <c r="C793" s="2"/>
      <c r="D793" s="100"/>
      <c r="E793" s="102"/>
      <c r="F793" s="102"/>
      <c r="G793" s="100"/>
      <c r="H793" s="100"/>
      <c r="I793" s="113"/>
      <c r="J793" s="114"/>
      <c r="K793" s="96">
        <v>1</v>
      </c>
      <c r="L793" s="96">
        <v>1</v>
      </c>
      <c r="M793" s="110">
        <f t="shared" si="224"/>
        <v>0</v>
      </c>
      <c r="N793" s="58">
        <f t="shared" si="225"/>
        <v>0</v>
      </c>
      <c r="O793" s="58">
        <f t="shared" si="226"/>
        <v>0</v>
      </c>
      <c r="P793" s="58">
        <f t="shared" si="227"/>
        <v>0</v>
      </c>
      <c r="Q793" s="58" t="str">
        <f>IF(C793=1,$D$858*K793*L793,IF(C793=2,$D$859*K793*L793,IF(C793=3,$D$860*K793*L793,IF(C793=4,0,IF(C793=5,$D$862*K793*L793,IF(C793=6,$D$863*K793*L793,IF(C793=7,$D$864*K793*L793,"Incorrect Code")))))))</f>
        <v>Incorrect Code</v>
      </c>
      <c r="R793" s="58">
        <f t="shared" si="228"/>
        <v>0</v>
      </c>
      <c r="S793" s="97">
        <f t="shared" si="229"/>
        <v>0</v>
      </c>
      <c r="T793" s="97">
        <v>0</v>
      </c>
      <c r="U793" s="98">
        <f t="shared" si="230"/>
        <v>0</v>
      </c>
      <c r="V793" s="97">
        <f>0.15*M793</f>
        <v>0</v>
      </c>
      <c r="W793" s="58">
        <f t="shared" si="233"/>
        <v>0</v>
      </c>
      <c r="X793" s="58">
        <f t="shared" si="231"/>
        <v>0</v>
      </c>
      <c r="Y793" s="99" t="e">
        <f t="shared" si="234"/>
        <v>#DIV/0!</v>
      </c>
      <c r="Z793" s="99" t="e">
        <f t="shared" si="235"/>
        <v>#DIV/0!</v>
      </c>
      <c r="AA793" s="2"/>
      <c r="AB793" s="109" t="str">
        <f t="shared" si="232"/>
        <v xml:space="preserve"> </v>
      </c>
    </row>
    <row r="794" spans="1:28" s="10" customFormat="1" ht="23.25" customHeight="1">
      <c r="A794" s="95"/>
      <c r="B794" s="100"/>
      <c r="C794" s="112"/>
      <c r="D794" s="100"/>
      <c r="E794" s="102"/>
      <c r="F794" s="102"/>
      <c r="G794" s="100"/>
      <c r="H794" s="100"/>
      <c r="I794" s="113"/>
      <c r="J794" s="114"/>
      <c r="K794" s="96">
        <v>1</v>
      </c>
      <c r="L794" s="96">
        <v>1</v>
      </c>
      <c r="M794" s="110">
        <f t="shared" si="224"/>
        <v>0</v>
      </c>
      <c r="N794" s="58">
        <f t="shared" si="225"/>
        <v>0</v>
      </c>
      <c r="O794" s="58">
        <f t="shared" si="226"/>
        <v>0</v>
      </c>
      <c r="P794" s="58">
        <f t="shared" si="227"/>
        <v>0</v>
      </c>
      <c r="Q794" s="58" t="str">
        <f>IF(C794=1,$D$858*K794*L794,IF(C794=2,$D$859*K794*L794,IF(C794=3,$D$860*K794*L794,IF(C794=4,0,IF(C794=5,$D$862*K794*L794,IF(C794=6,$D$863*K794*L794,IF(C794=7,$D$864*K794*L794,"Incorrect Code")))))))</f>
        <v>Incorrect Code</v>
      </c>
      <c r="R794" s="58">
        <f t="shared" si="228"/>
        <v>0</v>
      </c>
      <c r="S794" s="97">
        <f t="shared" si="229"/>
        <v>0</v>
      </c>
      <c r="T794" s="97">
        <v>0</v>
      </c>
      <c r="U794" s="98">
        <f t="shared" si="230"/>
        <v>0</v>
      </c>
      <c r="V794" s="97"/>
      <c r="W794" s="58">
        <f t="shared" si="233"/>
        <v>0</v>
      </c>
      <c r="X794" s="58">
        <f t="shared" si="231"/>
        <v>0</v>
      </c>
      <c r="Y794" s="99" t="e">
        <f t="shared" si="234"/>
        <v>#DIV/0!</v>
      </c>
      <c r="Z794" s="99" t="e">
        <f t="shared" si="235"/>
        <v>#DIV/0!</v>
      </c>
      <c r="AA794" s="2"/>
      <c r="AB794" s="109" t="str">
        <f t="shared" si="232"/>
        <v xml:space="preserve"> </v>
      </c>
    </row>
    <row r="795" spans="1:28" s="10" customFormat="1" ht="23.45" customHeight="1">
      <c r="A795" s="95"/>
      <c r="B795" s="100"/>
      <c r="C795" s="2"/>
      <c r="D795" s="100"/>
      <c r="E795" s="102"/>
      <c r="F795" s="102"/>
      <c r="G795" s="100"/>
      <c r="H795" s="100"/>
      <c r="I795" s="113"/>
      <c r="J795" s="114"/>
      <c r="K795" s="96">
        <v>1</v>
      </c>
      <c r="L795" s="96">
        <v>1</v>
      </c>
      <c r="M795" s="110">
        <f t="shared" si="224"/>
        <v>0</v>
      </c>
      <c r="N795" s="58">
        <f t="shared" si="225"/>
        <v>0</v>
      </c>
      <c r="O795" s="58">
        <f t="shared" si="226"/>
        <v>0</v>
      </c>
      <c r="P795" s="58">
        <f t="shared" si="227"/>
        <v>0</v>
      </c>
      <c r="Q795" s="58" t="str">
        <f>IF(C795=1,$D$858*K795*L795,IF(C795=2,$D$859*K795*L795,IF(C795=3,$D$860*K795*L795,IF(C795=4,0,IF(C795=5,$D$862*K795*L795,IF(C795=6,$D$863*K795*L795,IF(C795=7,$D$864*K795*L795,"Incorrect Code")))))))</f>
        <v>Incorrect Code</v>
      </c>
      <c r="R795" s="58">
        <f t="shared" si="228"/>
        <v>0</v>
      </c>
      <c r="S795" s="97">
        <f t="shared" si="229"/>
        <v>0</v>
      </c>
      <c r="T795" s="97">
        <v>0</v>
      </c>
      <c r="U795" s="98">
        <f t="shared" si="230"/>
        <v>0</v>
      </c>
      <c r="V795" s="97">
        <f>0.15*M795</f>
        <v>0</v>
      </c>
      <c r="W795" s="58">
        <f t="shared" si="233"/>
        <v>0</v>
      </c>
      <c r="X795" s="58">
        <f t="shared" si="231"/>
        <v>0</v>
      </c>
      <c r="Y795" s="99" t="e">
        <f t="shared" si="234"/>
        <v>#DIV/0!</v>
      </c>
      <c r="Z795" s="99" t="e">
        <f t="shared" si="235"/>
        <v>#DIV/0!</v>
      </c>
      <c r="AA795" s="2"/>
      <c r="AB795" s="109" t="str">
        <f t="shared" si="232"/>
        <v xml:space="preserve"> </v>
      </c>
    </row>
    <row r="796" spans="1:28" s="10" customFormat="1" ht="23.25" customHeight="1">
      <c r="A796" s="95"/>
      <c r="B796" s="100"/>
      <c r="C796" s="2"/>
      <c r="D796" s="100"/>
      <c r="E796" s="102"/>
      <c r="F796" s="102"/>
      <c r="G796" s="100"/>
      <c r="H796" s="100"/>
      <c r="I796" s="113"/>
      <c r="J796" s="114"/>
      <c r="K796" s="96">
        <v>1</v>
      </c>
      <c r="L796" s="96">
        <v>1</v>
      </c>
      <c r="M796" s="110">
        <f t="shared" si="224"/>
        <v>0</v>
      </c>
      <c r="N796" s="58">
        <f t="shared" si="225"/>
        <v>0</v>
      </c>
      <c r="O796" s="58">
        <f t="shared" si="226"/>
        <v>0</v>
      </c>
      <c r="P796" s="58">
        <f t="shared" si="227"/>
        <v>0</v>
      </c>
      <c r="Q796" s="58" t="str">
        <f>IF(C796=1,$D$858*K796*L796,IF(C796=2,$D$859*K796*L796,IF(C796=3,$D$860*K796*L796,IF(C796=4,0,IF(C796=5,$D$862*K796*L796,IF(C796=6,$D$863*K796*L796,IF(C796=7,$D$864*K796*L796,"Incorrect Code")))))))</f>
        <v>Incorrect Code</v>
      </c>
      <c r="R796" s="58">
        <f t="shared" si="228"/>
        <v>0</v>
      </c>
      <c r="S796" s="97">
        <f t="shared" si="229"/>
        <v>0</v>
      </c>
      <c r="T796" s="97">
        <v>0</v>
      </c>
      <c r="U796" s="98">
        <f t="shared" si="230"/>
        <v>0</v>
      </c>
      <c r="V796" s="97"/>
      <c r="W796" s="58">
        <f t="shared" si="233"/>
        <v>0</v>
      </c>
      <c r="X796" s="58">
        <f t="shared" si="231"/>
        <v>0</v>
      </c>
      <c r="Y796" s="99" t="e">
        <f t="shared" si="234"/>
        <v>#DIV/0!</v>
      </c>
      <c r="Z796" s="99" t="e">
        <f t="shared" si="235"/>
        <v>#DIV/0!</v>
      </c>
      <c r="AA796" s="2"/>
      <c r="AB796" s="109" t="str">
        <f t="shared" si="232"/>
        <v xml:space="preserve"> </v>
      </c>
    </row>
    <row r="797" spans="1:28" s="10" customFormat="1" ht="23.45" customHeight="1">
      <c r="A797" s="95"/>
      <c r="B797" s="100"/>
      <c r="C797" s="2"/>
      <c r="D797" s="100"/>
      <c r="E797" s="102"/>
      <c r="F797" s="102"/>
      <c r="G797" s="100"/>
      <c r="H797" s="100"/>
      <c r="I797" s="113"/>
      <c r="J797" s="114"/>
      <c r="K797" s="96">
        <v>1</v>
      </c>
      <c r="L797" s="96">
        <v>1</v>
      </c>
      <c r="M797" s="110">
        <f t="shared" si="224"/>
        <v>0</v>
      </c>
      <c r="N797" s="58">
        <f t="shared" si="225"/>
        <v>0</v>
      </c>
      <c r="O797" s="58">
        <f t="shared" si="226"/>
        <v>0</v>
      </c>
      <c r="P797" s="58">
        <f t="shared" si="227"/>
        <v>0</v>
      </c>
      <c r="Q797" s="58" t="str">
        <f>IF(C797=1,$D$858*K797*L797,IF(C797=2,$D$859*K797*L797,IF(C797=3,$D$860*K797*L797,IF(C797=4,0,IF(C797=5,$D$862*K797*L797,IF(C797=6,$D$863*K797*L797,IF(C797=7,$D$864*K797*L797,"Incorrect Code")))))))</f>
        <v>Incorrect Code</v>
      </c>
      <c r="R797" s="58">
        <f t="shared" si="228"/>
        <v>0</v>
      </c>
      <c r="S797" s="97">
        <f t="shared" si="229"/>
        <v>0</v>
      </c>
      <c r="T797" s="97">
        <v>0</v>
      </c>
      <c r="U797" s="98">
        <f t="shared" si="230"/>
        <v>0</v>
      </c>
      <c r="V797" s="97">
        <f>0.15*M797</f>
        <v>0</v>
      </c>
      <c r="W797" s="58">
        <f t="shared" si="233"/>
        <v>0</v>
      </c>
      <c r="X797" s="58">
        <f t="shared" si="231"/>
        <v>0</v>
      </c>
      <c r="Y797" s="99" t="e">
        <f t="shared" si="234"/>
        <v>#DIV/0!</v>
      </c>
      <c r="Z797" s="99" t="e">
        <f t="shared" si="235"/>
        <v>#DIV/0!</v>
      </c>
      <c r="AA797" s="2"/>
      <c r="AB797" s="109" t="str">
        <f t="shared" si="232"/>
        <v xml:space="preserve"> </v>
      </c>
    </row>
    <row r="798" spans="1:28" s="10" customFormat="1" ht="23.25" customHeight="1">
      <c r="A798" s="95"/>
      <c r="B798" s="100"/>
      <c r="C798" s="112"/>
      <c r="D798" s="100"/>
      <c r="E798" s="102"/>
      <c r="F798" s="102"/>
      <c r="G798" s="100"/>
      <c r="H798" s="100"/>
      <c r="I798" s="113"/>
      <c r="J798" s="114"/>
      <c r="K798" s="96">
        <v>1</v>
      </c>
      <c r="L798" s="96">
        <v>1</v>
      </c>
      <c r="M798" s="110">
        <f t="shared" si="224"/>
        <v>0</v>
      </c>
      <c r="N798" s="58">
        <f t="shared" si="225"/>
        <v>0</v>
      </c>
      <c r="O798" s="58">
        <f t="shared" si="226"/>
        <v>0</v>
      </c>
      <c r="P798" s="58">
        <f t="shared" si="227"/>
        <v>0</v>
      </c>
      <c r="Q798" s="58" t="str">
        <f>IF(C798=1,$D$858*K798*L798,IF(C798=2,$D$859*K798*L798,IF(C798=3,$D$860*K798*L798,IF(C798=4,0,IF(C798=5,$D$862*K798*L798,IF(C798=6,$D$863*K798*L798,IF(C798=7,$D$864*K798*L798,"Incorrect Code")))))))</f>
        <v>Incorrect Code</v>
      </c>
      <c r="R798" s="58">
        <f t="shared" si="228"/>
        <v>0</v>
      </c>
      <c r="S798" s="97">
        <f t="shared" si="229"/>
        <v>0</v>
      </c>
      <c r="T798" s="97">
        <v>0</v>
      </c>
      <c r="U798" s="98">
        <f t="shared" si="230"/>
        <v>0</v>
      </c>
      <c r="V798" s="97">
        <f>0.15*M798</f>
        <v>0</v>
      </c>
      <c r="W798" s="58">
        <f t="shared" si="233"/>
        <v>0</v>
      </c>
      <c r="X798" s="58">
        <f t="shared" si="231"/>
        <v>0</v>
      </c>
      <c r="Y798" s="99" t="e">
        <f t="shared" si="234"/>
        <v>#DIV/0!</v>
      </c>
      <c r="Z798" s="99" t="e">
        <f t="shared" si="235"/>
        <v>#DIV/0!</v>
      </c>
      <c r="AA798" s="2"/>
      <c r="AB798" s="109" t="str">
        <f t="shared" si="232"/>
        <v xml:space="preserve"> </v>
      </c>
    </row>
    <row r="799" spans="1:28" s="10" customFormat="1" ht="23.45" customHeight="1">
      <c r="A799" s="95"/>
      <c r="B799" s="100"/>
      <c r="C799" s="2"/>
      <c r="D799" s="100"/>
      <c r="E799" s="102"/>
      <c r="F799" s="102"/>
      <c r="G799" s="100"/>
      <c r="H799" s="100"/>
      <c r="I799" s="113"/>
      <c r="J799" s="114"/>
      <c r="K799" s="96">
        <v>1</v>
      </c>
      <c r="L799" s="96">
        <v>1</v>
      </c>
      <c r="M799" s="110">
        <f t="shared" si="224"/>
        <v>0</v>
      </c>
      <c r="N799" s="58">
        <f t="shared" si="225"/>
        <v>0</v>
      </c>
      <c r="O799" s="58">
        <f t="shared" si="226"/>
        <v>0</v>
      </c>
      <c r="P799" s="58">
        <f t="shared" si="227"/>
        <v>0</v>
      </c>
      <c r="Q799" s="58" t="str">
        <f>IF(C799=1,$D$858*K799*L799,IF(C799=2,$D$859*K799*L799,IF(C799=3,$D$860*K799*L799,IF(C799=4,0,IF(C799=5,$D$862*K799*L799,IF(C799=6,$D$863*K799*L799,IF(C799=7,$D$864*K799*L799,"Incorrect Code")))))))</f>
        <v>Incorrect Code</v>
      </c>
      <c r="R799" s="58">
        <f t="shared" si="228"/>
        <v>0</v>
      </c>
      <c r="S799" s="97">
        <f t="shared" si="229"/>
        <v>0</v>
      </c>
      <c r="T799" s="97">
        <v>0</v>
      </c>
      <c r="U799" s="98">
        <f t="shared" si="230"/>
        <v>0</v>
      </c>
      <c r="V799" s="97"/>
      <c r="W799" s="58">
        <f t="shared" si="233"/>
        <v>0</v>
      </c>
      <c r="X799" s="58">
        <f t="shared" si="231"/>
        <v>0</v>
      </c>
      <c r="Y799" s="99" t="e">
        <f t="shared" si="234"/>
        <v>#DIV/0!</v>
      </c>
      <c r="Z799" s="99" t="e">
        <f t="shared" si="235"/>
        <v>#DIV/0!</v>
      </c>
      <c r="AA799" s="2"/>
      <c r="AB799" s="109" t="str">
        <f t="shared" si="232"/>
        <v xml:space="preserve"> </v>
      </c>
    </row>
    <row r="800" spans="1:28" s="10" customFormat="1" ht="23.25" customHeight="1">
      <c r="A800" s="95"/>
      <c r="B800" s="100"/>
      <c r="C800" s="2"/>
      <c r="D800" s="100"/>
      <c r="E800" s="102"/>
      <c r="F800" s="102"/>
      <c r="G800" s="100"/>
      <c r="H800" s="100"/>
      <c r="I800" s="113"/>
      <c r="J800" s="114"/>
      <c r="K800" s="96">
        <v>1</v>
      </c>
      <c r="L800" s="96">
        <v>1</v>
      </c>
      <c r="M800" s="110">
        <f t="shared" si="224"/>
        <v>0</v>
      </c>
      <c r="N800" s="58">
        <f t="shared" si="225"/>
        <v>0</v>
      </c>
      <c r="O800" s="58">
        <f t="shared" si="226"/>
        <v>0</v>
      </c>
      <c r="P800" s="58">
        <f t="shared" si="227"/>
        <v>0</v>
      </c>
      <c r="Q800" s="58" t="str">
        <f>IF(C800=1,$D$858*K800*L800,IF(C800=2,$D$859*K800*L800,IF(C800=3,$D$860*K800*L800,IF(C800=4,0,IF(C800=5,$D$862*K800*L800,IF(C800=6,$D$863*K800*L800,IF(C800=7,$D$864*K800*L800,"Incorrect Code")))))))</f>
        <v>Incorrect Code</v>
      </c>
      <c r="R800" s="58">
        <f t="shared" si="228"/>
        <v>0</v>
      </c>
      <c r="S800" s="97">
        <f t="shared" si="229"/>
        <v>0</v>
      </c>
      <c r="T800" s="97">
        <v>0</v>
      </c>
      <c r="U800" s="98">
        <f t="shared" si="230"/>
        <v>0</v>
      </c>
      <c r="V800" s="97"/>
      <c r="W800" s="58">
        <f t="shared" si="233"/>
        <v>0</v>
      </c>
      <c r="X800" s="58">
        <f t="shared" si="231"/>
        <v>0</v>
      </c>
      <c r="Y800" s="99" t="e">
        <f t="shared" si="234"/>
        <v>#DIV/0!</v>
      </c>
      <c r="Z800" s="99" t="e">
        <f t="shared" si="235"/>
        <v>#DIV/0!</v>
      </c>
      <c r="AA800" s="2"/>
      <c r="AB800" s="109" t="str">
        <f t="shared" si="232"/>
        <v xml:space="preserve"> </v>
      </c>
    </row>
    <row r="801" spans="1:28" s="10" customFormat="1" ht="23.45" customHeight="1">
      <c r="A801" s="95"/>
      <c r="B801" s="100"/>
      <c r="C801" s="112"/>
      <c r="D801" s="100"/>
      <c r="E801" s="102"/>
      <c r="F801" s="102"/>
      <c r="G801" s="100"/>
      <c r="H801" s="100"/>
      <c r="I801" s="113"/>
      <c r="J801" s="114"/>
      <c r="K801" s="96">
        <v>1</v>
      </c>
      <c r="L801" s="96">
        <v>1</v>
      </c>
      <c r="M801" s="110">
        <f t="shared" si="224"/>
        <v>0</v>
      </c>
      <c r="N801" s="58">
        <f t="shared" si="225"/>
        <v>0</v>
      </c>
      <c r="O801" s="58">
        <f t="shared" si="226"/>
        <v>0</v>
      </c>
      <c r="P801" s="58">
        <f t="shared" si="227"/>
        <v>0</v>
      </c>
      <c r="Q801" s="58" t="str">
        <f>IF(C801=1,$D$858*K801*L801,IF(C801=2,$D$859*K801*L801,IF(C801=3,$D$860*K801*L801,IF(C801=4,0,IF(C801=5,$D$862*K801*L801,IF(C801=6,$D$863*K801*L801,IF(C801=7,$D$864*K801*L801,"Incorrect Code")))))))</f>
        <v>Incorrect Code</v>
      </c>
      <c r="R801" s="58">
        <f t="shared" si="228"/>
        <v>0</v>
      </c>
      <c r="S801" s="97">
        <f t="shared" si="229"/>
        <v>0</v>
      </c>
      <c r="T801" s="97">
        <v>0</v>
      </c>
      <c r="U801" s="98">
        <f t="shared" si="230"/>
        <v>0</v>
      </c>
      <c r="V801" s="97">
        <f>0.15*M801</f>
        <v>0</v>
      </c>
      <c r="W801" s="58">
        <f t="shared" si="233"/>
        <v>0</v>
      </c>
      <c r="X801" s="58">
        <f t="shared" si="231"/>
        <v>0</v>
      </c>
      <c r="Y801" s="99" t="e">
        <f t="shared" si="234"/>
        <v>#DIV/0!</v>
      </c>
      <c r="Z801" s="99" t="e">
        <f t="shared" si="235"/>
        <v>#DIV/0!</v>
      </c>
      <c r="AA801" s="2"/>
      <c r="AB801" s="109" t="str">
        <f t="shared" si="232"/>
        <v xml:space="preserve"> </v>
      </c>
    </row>
    <row r="802" spans="1:28" s="10" customFormat="1" ht="23.25" customHeight="1">
      <c r="A802" s="95"/>
      <c r="B802" s="100"/>
      <c r="C802" s="2"/>
      <c r="D802" s="100"/>
      <c r="E802" s="102"/>
      <c r="F802" s="102"/>
      <c r="G802" s="100"/>
      <c r="H802" s="100"/>
      <c r="I802" s="113"/>
      <c r="J802" s="114"/>
      <c r="K802" s="96">
        <v>1</v>
      </c>
      <c r="L802" s="96">
        <v>1</v>
      </c>
      <c r="M802" s="110">
        <f t="shared" si="224"/>
        <v>0</v>
      </c>
      <c r="N802" s="58">
        <f t="shared" si="225"/>
        <v>0</v>
      </c>
      <c r="O802" s="58">
        <f t="shared" si="226"/>
        <v>0</v>
      </c>
      <c r="P802" s="58">
        <f t="shared" si="227"/>
        <v>0</v>
      </c>
      <c r="Q802" s="58" t="str">
        <f>IF(C802=1,$D$858*K802*L802,IF(C802=2,$D$859*K802*L802,IF(C802=3,$D$860*K802*L802,IF(C802=4,0,IF(C802=5,$D$862*K802*L802,IF(C802=6,$D$863*K802*L802,IF(C802=7,$D$864*K802*L802,"Incorrect Code")))))))</f>
        <v>Incorrect Code</v>
      </c>
      <c r="R802" s="58">
        <f t="shared" si="228"/>
        <v>0</v>
      </c>
      <c r="S802" s="97">
        <f t="shared" si="229"/>
        <v>0</v>
      </c>
      <c r="T802" s="97">
        <v>0</v>
      </c>
      <c r="U802" s="98">
        <f t="shared" si="230"/>
        <v>0</v>
      </c>
      <c r="V802" s="97">
        <f>0.15*M802</f>
        <v>0</v>
      </c>
      <c r="W802" s="58">
        <f t="shared" si="233"/>
        <v>0</v>
      </c>
      <c r="X802" s="58">
        <f t="shared" si="231"/>
        <v>0</v>
      </c>
      <c r="Y802" s="99" t="e">
        <f t="shared" si="234"/>
        <v>#DIV/0!</v>
      </c>
      <c r="Z802" s="99" t="e">
        <f t="shared" si="235"/>
        <v>#DIV/0!</v>
      </c>
      <c r="AA802" s="2"/>
      <c r="AB802" s="109" t="str">
        <f t="shared" si="232"/>
        <v xml:space="preserve"> </v>
      </c>
    </row>
    <row r="803" spans="1:28" s="10" customFormat="1" ht="23.45" customHeight="1">
      <c r="A803" s="95"/>
      <c r="B803" s="100"/>
      <c r="C803" s="2"/>
      <c r="D803" s="100"/>
      <c r="E803" s="102"/>
      <c r="F803" s="102"/>
      <c r="G803" s="100"/>
      <c r="H803" s="100"/>
      <c r="I803" s="113"/>
      <c r="J803" s="114"/>
      <c r="K803" s="96">
        <v>1</v>
      </c>
      <c r="L803" s="96">
        <v>1</v>
      </c>
      <c r="M803" s="110">
        <f t="shared" si="224"/>
        <v>0</v>
      </c>
      <c r="N803" s="58">
        <f t="shared" si="225"/>
        <v>0</v>
      </c>
      <c r="O803" s="58">
        <f t="shared" si="226"/>
        <v>0</v>
      </c>
      <c r="P803" s="58">
        <f t="shared" si="227"/>
        <v>0</v>
      </c>
      <c r="Q803" s="58" t="str">
        <f>IF(C803=1,$D$858*K803*L803,IF(C803=2,$D$859*K803*L803,IF(C803=3,$D$860*K803*L803,IF(C803=4,0,IF(C803=5,$D$862*K803*L803,IF(C803=6,$D$863*K803*L803,IF(C803=7,$D$864*K803*L803,"Incorrect Code")))))))</f>
        <v>Incorrect Code</v>
      </c>
      <c r="R803" s="58">
        <f t="shared" si="228"/>
        <v>0</v>
      </c>
      <c r="S803" s="97">
        <f t="shared" si="229"/>
        <v>0</v>
      </c>
      <c r="T803" s="97">
        <v>0</v>
      </c>
      <c r="U803" s="98">
        <f t="shared" si="230"/>
        <v>0</v>
      </c>
      <c r="V803" s="97"/>
      <c r="W803" s="58">
        <f t="shared" si="233"/>
        <v>0</v>
      </c>
      <c r="X803" s="58">
        <f t="shared" si="231"/>
        <v>0</v>
      </c>
      <c r="Y803" s="99" t="e">
        <f t="shared" si="234"/>
        <v>#DIV/0!</v>
      </c>
      <c r="Z803" s="99" t="e">
        <f t="shared" si="235"/>
        <v>#DIV/0!</v>
      </c>
      <c r="AA803" s="2"/>
      <c r="AB803" s="109" t="str">
        <f t="shared" si="232"/>
        <v xml:space="preserve"> </v>
      </c>
    </row>
    <row r="804" spans="1:28" s="10" customFormat="1" ht="23.25" customHeight="1">
      <c r="A804" s="95"/>
      <c r="B804" s="100"/>
      <c r="C804" s="112"/>
      <c r="D804" s="100"/>
      <c r="E804" s="102"/>
      <c r="F804" s="102"/>
      <c r="G804" s="100"/>
      <c r="H804" s="100"/>
      <c r="I804" s="113"/>
      <c r="J804" s="114"/>
      <c r="K804" s="96">
        <v>1</v>
      </c>
      <c r="L804" s="96">
        <v>1</v>
      </c>
      <c r="M804" s="110">
        <f t="shared" si="224"/>
        <v>0</v>
      </c>
      <c r="N804" s="58">
        <f t="shared" si="225"/>
        <v>0</v>
      </c>
      <c r="O804" s="58">
        <f t="shared" si="226"/>
        <v>0</v>
      </c>
      <c r="P804" s="58">
        <f t="shared" si="227"/>
        <v>0</v>
      </c>
      <c r="Q804" s="58" t="str">
        <f>IF(C804=1,$D$858*K804*L804,IF(C804=2,$D$859*K804*L804,IF(C804=3,$D$860*K804*L804,IF(C804=4,0,IF(C804=5,$D$862*K804*L804,IF(C804=6,$D$863*K804*L804,IF(C804=7,$D$864*K804*L804,"Incorrect Code")))))))</f>
        <v>Incorrect Code</v>
      </c>
      <c r="R804" s="58">
        <f t="shared" si="228"/>
        <v>0</v>
      </c>
      <c r="S804" s="97">
        <f t="shared" si="229"/>
        <v>0</v>
      </c>
      <c r="T804" s="97">
        <v>0</v>
      </c>
      <c r="U804" s="98">
        <f t="shared" si="230"/>
        <v>0</v>
      </c>
      <c r="V804" s="97">
        <f t="shared" ref="V804:V809" si="238">0.15*M804</f>
        <v>0</v>
      </c>
      <c r="W804" s="58">
        <f t="shared" si="233"/>
        <v>0</v>
      </c>
      <c r="X804" s="58">
        <f t="shared" si="231"/>
        <v>0</v>
      </c>
      <c r="Y804" s="99" t="e">
        <f t="shared" si="234"/>
        <v>#DIV/0!</v>
      </c>
      <c r="Z804" s="99" t="e">
        <f t="shared" si="235"/>
        <v>#DIV/0!</v>
      </c>
      <c r="AA804" s="2"/>
      <c r="AB804" s="109" t="str">
        <f t="shared" si="232"/>
        <v xml:space="preserve"> </v>
      </c>
    </row>
    <row r="805" spans="1:28" s="10" customFormat="1" ht="23.45" customHeight="1">
      <c r="A805" s="95"/>
      <c r="B805" s="100"/>
      <c r="C805" s="2"/>
      <c r="D805" s="100"/>
      <c r="E805" s="102"/>
      <c r="F805" s="102"/>
      <c r="G805" s="100"/>
      <c r="H805" s="100"/>
      <c r="I805" s="113"/>
      <c r="J805" s="114"/>
      <c r="K805" s="96">
        <v>1</v>
      </c>
      <c r="L805" s="96">
        <v>1</v>
      </c>
      <c r="M805" s="110">
        <f t="shared" si="224"/>
        <v>0</v>
      </c>
      <c r="N805" s="58">
        <f t="shared" si="225"/>
        <v>0</v>
      </c>
      <c r="O805" s="58">
        <f t="shared" si="226"/>
        <v>0</v>
      </c>
      <c r="P805" s="58">
        <f t="shared" si="227"/>
        <v>0</v>
      </c>
      <c r="Q805" s="58" t="str">
        <f>IF(C805=1,$D$858*K805*L805,IF(C805=2,$D$859*K805*L805,IF(C805=3,$D$860*K805*L805,IF(C805=4,0,IF(C805=5,$D$862*K805*L805,IF(C805=6,$D$863*K805*L805,IF(C805=7,$D$864*K805*L805,"Incorrect Code")))))))</f>
        <v>Incorrect Code</v>
      </c>
      <c r="R805" s="58">
        <f t="shared" si="228"/>
        <v>0</v>
      </c>
      <c r="S805" s="97">
        <f t="shared" si="229"/>
        <v>0</v>
      </c>
      <c r="T805" s="97">
        <v>0</v>
      </c>
      <c r="U805" s="98">
        <f t="shared" si="230"/>
        <v>0</v>
      </c>
      <c r="V805" s="97">
        <f t="shared" si="238"/>
        <v>0</v>
      </c>
      <c r="W805" s="58">
        <f t="shared" si="233"/>
        <v>0</v>
      </c>
      <c r="X805" s="58">
        <f t="shared" si="231"/>
        <v>0</v>
      </c>
      <c r="Y805" s="99" t="e">
        <f t="shared" si="234"/>
        <v>#DIV/0!</v>
      </c>
      <c r="Z805" s="99" t="e">
        <f t="shared" si="235"/>
        <v>#DIV/0!</v>
      </c>
      <c r="AA805" s="2"/>
      <c r="AB805" s="109" t="str">
        <f t="shared" si="232"/>
        <v xml:space="preserve"> </v>
      </c>
    </row>
    <row r="806" spans="1:28" s="10" customFormat="1" ht="23.25" customHeight="1">
      <c r="A806" s="95"/>
      <c r="B806" s="100"/>
      <c r="C806" s="2"/>
      <c r="D806" s="100"/>
      <c r="E806" s="102"/>
      <c r="F806" s="102"/>
      <c r="G806" s="100"/>
      <c r="H806" s="100"/>
      <c r="I806" s="113"/>
      <c r="J806" s="114"/>
      <c r="K806" s="96">
        <v>1</v>
      </c>
      <c r="L806" s="96">
        <v>1</v>
      </c>
      <c r="M806" s="110">
        <f t="shared" si="224"/>
        <v>0</v>
      </c>
      <c r="N806" s="58">
        <f t="shared" si="225"/>
        <v>0</v>
      </c>
      <c r="O806" s="58">
        <f t="shared" si="226"/>
        <v>0</v>
      </c>
      <c r="P806" s="58">
        <f t="shared" si="227"/>
        <v>0</v>
      </c>
      <c r="Q806" s="58" t="str">
        <f>IF(C806=1,$D$858*K806*L806,IF(C806=2,$D$859*K806*L806,IF(C806=3,$D$860*K806*L806,IF(C806=4,0,IF(C806=5,$D$862*K806*L806,IF(C806=6,$D$863*K806*L806,IF(C806=7,$D$864*K806*L806,"Incorrect Code")))))))</f>
        <v>Incorrect Code</v>
      </c>
      <c r="R806" s="58">
        <f t="shared" si="228"/>
        <v>0</v>
      </c>
      <c r="S806" s="97">
        <f t="shared" si="229"/>
        <v>0</v>
      </c>
      <c r="T806" s="97">
        <v>0</v>
      </c>
      <c r="U806" s="98">
        <f t="shared" si="230"/>
        <v>0</v>
      </c>
      <c r="V806" s="97">
        <f t="shared" si="238"/>
        <v>0</v>
      </c>
      <c r="W806" s="58">
        <f t="shared" si="233"/>
        <v>0</v>
      </c>
      <c r="X806" s="58">
        <f t="shared" si="231"/>
        <v>0</v>
      </c>
      <c r="Y806" s="99" t="e">
        <f t="shared" si="234"/>
        <v>#DIV/0!</v>
      </c>
      <c r="Z806" s="99" t="e">
        <f t="shared" si="235"/>
        <v>#DIV/0!</v>
      </c>
      <c r="AA806" s="2"/>
      <c r="AB806" s="109" t="str">
        <f t="shared" si="232"/>
        <v xml:space="preserve"> </v>
      </c>
    </row>
    <row r="807" spans="1:28" s="10" customFormat="1" ht="23.45" customHeight="1">
      <c r="A807" s="95"/>
      <c r="B807" s="100"/>
      <c r="C807" s="112"/>
      <c r="D807" s="100"/>
      <c r="E807" s="102"/>
      <c r="F807" s="102"/>
      <c r="G807" s="100"/>
      <c r="H807" s="100"/>
      <c r="I807" s="113"/>
      <c r="J807" s="114"/>
      <c r="K807" s="96">
        <v>1</v>
      </c>
      <c r="L807" s="96">
        <v>1</v>
      </c>
      <c r="M807" s="110">
        <f t="shared" si="224"/>
        <v>0</v>
      </c>
      <c r="N807" s="58">
        <f t="shared" si="225"/>
        <v>0</v>
      </c>
      <c r="O807" s="58">
        <f t="shared" si="226"/>
        <v>0</v>
      </c>
      <c r="P807" s="58">
        <f t="shared" si="227"/>
        <v>0</v>
      </c>
      <c r="Q807" s="58" t="str">
        <f>IF(C807=1,$D$858*K807*L807,IF(C807=2,$D$859*K807*L807,IF(C807=3,$D$860*K807*L807,IF(C807=4,0,IF(C807=5,$D$862*K807*L807,IF(C807=6,$D$863*K807*L807,IF(C807=7,$D$864*K807*L807,"Incorrect Code")))))))</f>
        <v>Incorrect Code</v>
      </c>
      <c r="R807" s="58">
        <f t="shared" si="228"/>
        <v>0</v>
      </c>
      <c r="S807" s="97">
        <f t="shared" si="229"/>
        <v>0</v>
      </c>
      <c r="T807" s="97">
        <v>0</v>
      </c>
      <c r="U807" s="98">
        <f t="shared" si="230"/>
        <v>0</v>
      </c>
      <c r="V807" s="97">
        <f t="shared" si="238"/>
        <v>0</v>
      </c>
      <c r="W807" s="58">
        <f t="shared" si="233"/>
        <v>0</v>
      </c>
      <c r="X807" s="58">
        <f t="shared" si="231"/>
        <v>0</v>
      </c>
      <c r="Y807" s="99" t="e">
        <f t="shared" si="234"/>
        <v>#DIV/0!</v>
      </c>
      <c r="Z807" s="99" t="e">
        <f t="shared" si="235"/>
        <v>#DIV/0!</v>
      </c>
      <c r="AA807" s="2"/>
      <c r="AB807" s="109" t="str">
        <f t="shared" si="232"/>
        <v xml:space="preserve"> </v>
      </c>
    </row>
    <row r="808" spans="1:28" s="10" customFormat="1" ht="23.25" customHeight="1">
      <c r="A808" s="95"/>
      <c r="B808" s="100"/>
      <c r="C808" s="2"/>
      <c r="D808" s="100"/>
      <c r="E808" s="102"/>
      <c r="F808" s="102"/>
      <c r="G808" s="100"/>
      <c r="H808" s="100"/>
      <c r="I808" s="113"/>
      <c r="J808" s="114"/>
      <c r="K808" s="96">
        <v>1</v>
      </c>
      <c r="L808" s="96">
        <v>1</v>
      </c>
      <c r="M808" s="110">
        <f t="shared" si="224"/>
        <v>0</v>
      </c>
      <c r="N808" s="58">
        <f t="shared" si="225"/>
        <v>0</v>
      </c>
      <c r="O808" s="58">
        <f t="shared" si="226"/>
        <v>0</v>
      </c>
      <c r="P808" s="58">
        <f t="shared" si="227"/>
        <v>0</v>
      </c>
      <c r="Q808" s="58" t="str">
        <f>IF(C808=1,$D$858*K808*L808,IF(C808=2,$D$859*K808*L808,IF(C808=3,$D$860*K808*L808,IF(C808=4,0,IF(C808=5,$D$862*K808*L808,IF(C808=6,$D$863*K808*L808,IF(C808=7,$D$864*K808*L808,"Incorrect Code")))))))</f>
        <v>Incorrect Code</v>
      </c>
      <c r="R808" s="58">
        <f t="shared" si="228"/>
        <v>0</v>
      </c>
      <c r="S808" s="97">
        <f t="shared" si="229"/>
        <v>0</v>
      </c>
      <c r="T808" s="97">
        <v>0</v>
      </c>
      <c r="U808" s="98">
        <f t="shared" si="230"/>
        <v>0</v>
      </c>
      <c r="V808" s="97">
        <f t="shared" si="238"/>
        <v>0</v>
      </c>
      <c r="W808" s="58">
        <f t="shared" si="233"/>
        <v>0</v>
      </c>
      <c r="X808" s="58">
        <f t="shared" si="231"/>
        <v>0</v>
      </c>
      <c r="Y808" s="99" t="e">
        <f t="shared" si="234"/>
        <v>#DIV/0!</v>
      </c>
      <c r="Z808" s="99" t="e">
        <f t="shared" si="235"/>
        <v>#DIV/0!</v>
      </c>
      <c r="AA808" s="2"/>
      <c r="AB808" s="109" t="str">
        <f t="shared" si="232"/>
        <v xml:space="preserve"> </v>
      </c>
    </row>
    <row r="809" spans="1:28" s="10" customFormat="1" ht="23.45" customHeight="1">
      <c r="A809" s="95"/>
      <c r="B809" s="100"/>
      <c r="C809" s="2"/>
      <c r="D809" s="100"/>
      <c r="E809" s="102"/>
      <c r="F809" s="102"/>
      <c r="G809" s="100"/>
      <c r="H809" s="100"/>
      <c r="I809" s="113"/>
      <c r="J809" s="114"/>
      <c r="K809" s="96">
        <v>1</v>
      </c>
      <c r="L809" s="96">
        <v>1</v>
      </c>
      <c r="M809" s="110">
        <f t="shared" ref="M809:M852" si="239">J809*K809*L809</f>
        <v>0</v>
      </c>
      <c r="N809" s="58">
        <f t="shared" ref="N809:N852" si="240">M809*0.1446</f>
        <v>0</v>
      </c>
      <c r="O809" s="58">
        <f t="shared" ref="O809:O852" si="241">IF(M809&gt;160200,9114+M809*0.0145,M809*0.0765)</f>
        <v>0</v>
      </c>
      <c r="P809" s="58">
        <f t="shared" ref="P809:P852" si="242">M809*$P$4</f>
        <v>0</v>
      </c>
      <c r="Q809" s="58" t="str">
        <f>IF(C809=1,$D$858*K809*L809,IF(C809=2,$D$859*K809*L809,IF(C809=3,$D$860*K809*L809,IF(C809=4,0,IF(C809=5,$D$862*K809*L809,IF(C809=6,$D$863*K809*L809,IF(C809=7,$D$864*K809*L809,"Incorrect Code")))))))</f>
        <v>Incorrect Code</v>
      </c>
      <c r="R809" s="58">
        <f t="shared" ref="R809:R852" si="243">M809*$R$4</f>
        <v>0</v>
      </c>
      <c r="S809" s="97">
        <f t="shared" ref="S809:S852" si="244">$S$4*M809</f>
        <v>0</v>
      </c>
      <c r="T809" s="97">
        <v>0</v>
      </c>
      <c r="U809" s="98">
        <f t="shared" ref="U809:U852" si="245">IF(I809="Yes",$U$4*K809,0)</f>
        <v>0</v>
      </c>
      <c r="V809" s="97">
        <f t="shared" si="238"/>
        <v>0</v>
      </c>
      <c r="W809" s="58">
        <f t="shared" si="233"/>
        <v>0</v>
      </c>
      <c r="X809" s="58">
        <f t="shared" ref="X809:X852" si="246">W809+M809</f>
        <v>0</v>
      </c>
      <c r="Y809" s="99" t="e">
        <f t="shared" si="234"/>
        <v>#DIV/0!</v>
      </c>
      <c r="Z809" s="99" t="e">
        <f t="shared" si="235"/>
        <v>#DIV/0!</v>
      </c>
      <c r="AA809" s="2"/>
      <c r="AB809" s="109" t="str">
        <f t="shared" ref="AB809:AB852" si="247">CONCATENATE(B809," ",A809)</f>
        <v xml:space="preserve"> </v>
      </c>
    </row>
    <row r="810" spans="1:28" s="10" customFormat="1" ht="23.25" customHeight="1">
      <c r="A810" s="95"/>
      <c r="B810" s="100"/>
      <c r="C810" s="112"/>
      <c r="D810" s="100"/>
      <c r="E810" s="102"/>
      <c r="F810" s="102"/>
      <c r="G810" s="100"/>
      <c r="H810" s="100"/>
      <c r="I810" s="113"/>
      <c r="J810" s="114"/>
      <c r="K810" s="96">
        <v>1</v>
      </c>
      <c r="L810" s="96">
        <v>1</v>
      </c>
      <c r="M810" s="110">
        <f t="shared" si="239"/>
        <v>0</v>
      </c>
      <c r="N810" s="58">
        <f t="shared" si="240"/>
        <v>0</v>
      </c>
      <c r="O810" s="58">
        <f t="shared" si="241"/>
        <v>0</v>
      </c>
      <c r="P810" s="58">
        <f t="shared" si="242"/>
        <v>0</v>
      </c>
      <c r="Q810" s="58" t="str">
        <f>IF(C810=1,$D$858*K810*L810,IF(C810=2,$D$859*K810*L810,IF(C810=3,$D$860*K810*L810,IF(C810=4,0,IF(C810=5,$D$862*K810*L810,IF(C810=6,$D$863*K810*L810,IF(C810=7,$D$864*K810*L810,"Incorrect Code")))))))</f>
        <v>Incorrect Code</v>
      </c>
      <c r="R810" s="58">
        <f t="shared" si="243"/>
        <v>0</v>
      </c>
      <c r="S810" s="97">
        <f t="shared" si="244"/>
        <v>0</v>
      </c>
      <c r="T810" s="97">
        <v>0</v>
      </c>
      <c r="U810" s="98">
        <f t="shared" si="245"/>
        <v>0</v>
      </c>
      <c r="V810" s="97"/>
      <c r="W810" s="58">
        <f t="shared" si="233"/>
        <v>0</v>
      </c>
      <c r="X810" s="58">
        <f t="shared" si="246"/>
        <v>0</v>
      </c>
      <c r="Y810" s="99" t="e">
        <f t="shared" si="234"/>
        <v>#DIV/0!</v>
      </c>
      <c r="Z810" s="99" t="e">
        <f t="shared" si="235"/>
        <v>#DIV/0!</v>
      </c>
      <c r="AA810" s="2"/>
      <c r="AB810" s="109" t="str">
        <f t="shared" si="247"/>
        <v xml:space="preserve"> </v>
      </c>
    </row>
    <row r="811" spans="1:28" s="10" customFormat="1" ht="23.45" customHeight="1">
      <c r="A811" s="95"/>
      <c r="B811" s="100"/>
      <c r="C811" s="112"/>
      <c r="D811" s="100"/>
      <c r="E811" s="102"/>
      <c r="F811" s="102"/>
      <c r="G811" s="100"/>
      <c r="H811" s="100"/>
      <c r="I811" s="113"/>
      <c r="J811" s="114"/>
      <c r="K811" s="96">
        <v>1</v>
      </c>
      <c r="L811" s="96">
        <v>1</v>
      </c>
      <c r="M811" s="110">
        <f t="shared" si="239"/>
        <v>0</v>
      </c>
      <c r="N811" s="58">
        <f t="shared" si="240"/>
        <v>0</v>
      </c>
      <c r="O811" s="58">
        <f t="shared" si="241"/>
        <v>0</v>
      </c>
      <c r="P811" s="58">
        <f t="shared" si="242"/>
        <v>0</v>
      </c>
      <c r="Q811" s="58" t="str">
        <f>IF(C811=1,$D$858*K811*L811,IF(C811=2,$D$859*K811*L811,IF(C811=3,$D$860*K811*L811,IF(C811=4,0,IF(C811=5,$D$862*K811*L811,IF(C811=6,$D$863*K811*L811,IF(C811=7,$D$864*K811*L811,"Incorrect Code")))))))</f>
        <v>Incorrect Code</v>
      </c>
      <c r="R811" s="58">
        <f t="shared" si="243"/>
        <v>0</v>
      </c>
      <c r="S811" s="97">
        <f t="shared" si="244"/>
        <v>0</v>
      </c>
      <c r="T811" s="97">
        <v>0</v>
      </c>
      <c r="U811" s="98">
        <f t="shared" si="245"/>
        <v>0</v>
      </c>
      <c r="V811" s="97">
        <f>0.15*M811</f>
        <v>0</v>
      </c>
      <c r="W811" s="58">
        <f t="shared" ref="W811:W852" si="248">SUM(N811:V811)</f>
        <v>0</v>
      </c>
      <c r="X811" s="58">
        <f t="shared" si="246"/>
        <v>0</v>
      </c>
      <c r="Y811" s="99" t="e">
        <f t="shared" si="234"/>
        <v>#DIV/0!</v>
      </c>
      <c r="Z811" s="99" t="e">
        <f t="shared" si="235"/>
        <v>#DIV/0!</v>
      </c>
      <c r="AA811" s="2"/>
      <c r="AB811" s="109" t="str">
        <f t="shared" si="247"/>
        <v xml:space="preserve"> </v>
      </c>
    </row>
    <row r="812" spans="1:28" s="10" customFormat="1" ht="23.45" customHeight="1">
      <c r="A812" s="95"/>
      <c r="B812" s="100"/>
      <c r="C812" s="2"/>
      <c r="D812" s="100"/>
      <c r="E812" s="102"/>
      <c r="F812" s="102"/>
      <c r="G812" s="100"/>
      <c r="H812" s="100"/>
      <c r="I812" s="113"/>
      <c r="J812" s="114"/>
      <c r="K812" s="96">
        <v>1</v>
      </c>
      <c r="L812" s="96">
        <v>1</v>
      </c>
      <c r="M812" s="110">
        <f t="shared" si="239"/>
        <v>0</v>
      </c>
      <c r="N812" s="58">
        <f t="shared" si="240"/>
        <v>0</v>
      </c>
      <c r="O812" s="58">
        <f t="shared" si="241"/>
        <v>0</v>
      </c>
      <c r="P812" s="58">
        <f t="shared" si="242"/>
        <v>0</v>
      </c>
      <c r="Q812" s="58" t="str">
        <f>IF(C812=1,$D$858*K812*L812,IF(C812=2,$D$859*K812*L812,IF(C812=3,$D$860*K812*L812,IF(C812=4,0,IF(C812=5,$D$862*K812*L812,IF(C812=6,$D$863*K812*L812,IF(C812=7,$D$864*K812*L812,"Incorrect Code")))))))</f>
        <v>Incorrect Code</v>
      </c>
      <c r="R812" s="58">
        <f t="shared" si="243"/>
        <v>0</v>
      </c>
      <c r="S812" s="97">
        <f t="shared" si="244"/>
        <v>0</v>
      </c>
      <c r="T812" s="97">
        <v>0</v>
      </c>
      <c r="U812" s="98">
        <f t="shared" si="245"/>
        <v>0</v>
      </c>
      <c r="V812" s="97"/>
      <c r="W812" s="58">
        <f t="shared" si="248"/>
        <v>0</v>
      </c>
      <c r="X812" s="58">
        <f t="shared" si="246"/>
        <v>0</v>
      </c>
      <c r="Y812" s="99" t="e">
        <f t="shared" si="234"/>
        <v>#DIV/0!</v>
      </c>
      <c r="Z812" s="99" t="e">
        <f t="shared" si="235"/>
        <v>#DIV/0!</v>
      </c>
      <c r="AA812" s="2"/>
      <c r="AB812" s="109" t="str">
        <f t="shared" si="247"/>
        <v xml:space="preserve"> </v>
      </c>
    </row>
    <row r="813" spans="1:28" s="10" customFormat="1" ht="23.25" customHeight="1">
      <c r="A813" s="95"/>
      <c r="B813" s="100"/>
      <c r="C813" s="2"/>
      <c r="D813" s="100"/>
      <c r="E813" s="102"/>
      <c r="F813" s="102"/>
      <c r="G813" s="100"/>
      <c r="H813" s="100"/>
      <c r="I813" s="113"/>
      <c r="J813" s="114"/>
      <c r="K813" s="96">
        <v>1</v>
      </c>
      <c r="L813" s="96">
        <v>1</v>
      </c>
      <c r="M813" s="110">
        <f t="shared" si="239"/>
        <v>0</v>
      </c>
      <c r="N813" s="58">
        <f t="shared" si="240"/>
        <v>0</v>
      </c>
      <c r="O813" s="58">
        <f t="shared" si="241"/>
        <v>0</v>
      </c>
      <c r="P813" s="58">
        <f t="shared" si="242"/>
        <v>0</v>
      </c>
      <c r="Q813" s="58" t="str">
        <f>IF(C813=1,$D$858*K813*L813,IF(C813=2,$D$859*K813*L813,IF(C813=3,$D$860*K813*L813,IF(C813=4,0,IF(C813=5,$D$862*K813*L813,IF(C813=6,$D$863*K813*L813,IF(C813=7,$D$864*K813*L813,"Incorrect Code")))))))</f>
        <v>Incorrect Code</v>
      </c>
      <c r="R813" s="58">
        <f t="shared" si="243"/>
        <v>0</v>
      </c>
      <c r="S813" s="97">
        <f t="shared" si="244"/>
        <v>0</v>
      </c>
      <c r="T813" s="97">
        <v>0</v>
      </c>
      <c r="U813" s="98">
        <f t="shared" si="245"/>
        <v>0</v>
      </c>
      <c r="V813" s="97"/>
      <c r="W813" s="58">
        <f t="shared" si="248"/>
        <v>0</v>
      </c>
      <c r="X813" s="58">
        <f t="shared" si="246"/>
        <v>0</v>
      </c>
      <c r="Y813" s="99" t="e">
        <f t="shared" si="234"/>
        <v>#DIV/0!</v>
      </c>
      <c r="Z813" s="99" t="e">
        <f t="shared" si="235"/>
        <v>#DIV/0!</v>
      </c>
      <c r="AA813" s="2"/>
      <c r="AB813" s="109" t="str">
        <f t="shared" si="247"/>
        <v xml:space="preserve"> </v>
      </c>
    </row>
    <row r="814" spans="1:28" s="10" customFormat="1" ht="23.45" customHeight="1">
      <c r="A814" s="95"/>
      <c r="B814" s="100"/>
      <c r="C814" s="112"/>
      <c r="D814" s="100"/>
      <c r="E814" s="102"/>
      <c r="F814" s="102"/>
      <c r="G814" s="100"/>
      <c r="H814" s="100"/>
      <c r="I814" s="113"/>
      <c r="J814" s="114"/>
      <c r="K814" s="96">
        <v>1</v>
      </c>
      <c r="L814" s="96">
        <v>1</v>
      </c>
      <c r="M814" s="110">
        <f t="shared" si="239"/>
        <v>0</v>
      </c>
      <c r="N814" s="58">
        <f t="shared" si="240"/>
        <v>0</v>
      </c>
      <c r="O814" s="58">
        <f t="shared" si="241"/>
        <v>0</v>
      </c>
      <c r="P814" s="58">
        <f t="shared" si="242"/>
        <v>0</v>
      </c>
      <c r="Q814" s="58" t="str">
        <f>IF(C814=1,$D$858*K814*L814,IF(C814=2,$D$859*K814*L814,IF(C814=3,$D$860*K814*L814,IF(C814=4,0,IF(C814=5,$D$862*K814*L814,IF(C814=6,$D$863*K814*L814,IF(C814=7,$D$864*K814*L814,"Incorrect Code")))))))</f>
        <v>Incorrect Code</v>
      </c>
      <c r="R814" s="58">
        <f t="shared" si="243"/>
        <v>0</v>
      </c>
      <c r="S814" s="97">
        <f t="shared" si="244"/>
        <v>0</v>
      </c>
      <c r="T814" s="97">
        <v>0</v>
      </c>
      <c r="U814" s="98">
        <f t="shared" si="245"/>
        <v>0</v>
      </c>
      <c r="V814" s="97">
        <f>0.15*M814</f>
        <v>0</v>
      </c>
      <c r="W814" s="58">
        <f t="shared" si="248"/>
        <v>0</v>
      </c>
      <c r="X814" s="58">
        <f t="shared" si="246"/>
        <v>0</v>
      </c>
      <c r="Y814" s="99" t="e">
        <f t="shared" si="234"/>
        <v>#DIV/0!</v>
      </c>
      <c r="Z814" s="99" t="e">
        <f t="shared" si="235"/>
        <v>#DIV/0!</v>
      </c>
      <c r="AA814" s="2"/>
      <c r="AB814" s="109" t="str">
        <f t="shared" si="247"/>
        <v xml:space="preserve"> </v>
      </c>
    </row>
    <row r="815" spans="1:28" s="10" customFormat="1" ht="23.25" customHeight="1">
      <c r="A815" s="95"/>
      <c r="B815" s="100"/>
      <c r="C815" s="2"/>
      <c r="D815" s="100"/>
      <c r="E815" s="102"/>
      <c r="F815" s="102"/>
      <c r="G815" s="100"/>
      <c r="H815" s="100"/>
      <c r="I815" s="113"/>
      <c r="J815" s="114"/>
      <c r="K815" s="96">
        <v>1</v>
      </c>
      <c r="L815" s="96">
        <v>1</v>
      </c>
      <c r="M815" s="110">
        <f t="shared" si="239"/>
        <v>0</v>
      </c>
      <c r="N815" s="58">
        <f t="shared" si="240"/>
        <v>0</v>
      </c>
      <c r="O815" s="58">
        <f t="shared" si="241"/>
        <v>0</v>
      </c>
      <c r="P815" s="58">
        <f t="shared" si="242"/>
        <v>0</v>
      </c>
      <c r="Q815" s="58" t="str">
        <f>IF(C815=1,$D$858*K815*L815,IF(C815=2,$D$859*K815*L815,IF(C815=3,$D$860*K815*L815,IF(C815=4,0,IF(C815=5,$D$862*K815*L815,IF(C815=6,$D$863*K815*L815,IF(C815=7,$D$864*K815*L815,"Incorrect Code")))))))</f>
        <v>Incorrect Code</v>
      </c>
      <c r="R815" s="58">
        <f t="shared" si="243"/>
        <v>0</v>
      </c>
      <c r="S815" s="97">
        <f t="shared" si="244"/>
        <v>0</v>
      </c>
      <c r="T815" s="97">
        <v>0</v>
      </c>
      <c r="U815" s="98">
        <f t="shared" si="245"/>
        <v>0</v>
      </c>
      <c r="V815" s="97"/>
      <c r="W815" s="58">
        <f t="shared" si="248"/>
        <v>0</v>
      </c>
      <c r="X815" s="58">
        <f t="shared" si="246"/>
        <v>0</v>
      </c>
      <c r="Y815" s="99" t="e">
        <f t="shared" si="234"/>
        <v>#DIV/0!</v>
      </c>
      <c r="Z815" s="99" t="e">
        <f t="shared" si="235"/>
        <v>#DIV/0!</v>
      </c>
      <c r="AA815" s="2"/>
      <c r="AB815" s="109" t="str">
        <f t="shared" si="247"/>
        <v xml:space="preserve"> </v>
      </c>
    </row>
    <row r="816" spans="1:28" s="10" customFormat="1" ht="23.45" customHeight="1">
      <c r="A816" s="95"/>
      <c r="B816" s="100"/>
      <c r="C816" s="2"/>
      <c r="D816" s="100"/>
      <c r="E816" s="102"/>
      <c r="F816" s="102"/>
      <c r="G816" s="100"/>
      <c r="H816" s="100"/>
      <c r="I816" s="113"/>
      <c r="J816" s="114"/>
      <c r="K816" s="96">
        <v>1</v>
      </c>
      <c r="L816" s="96">
        <v>1</v>
      </c>
      <c r="M816" s="110">
        <f t="shared" si="239"/>
        <v>0</v>
      </c>
      <c r="N816" s="58">
        <f t="shared" si="240"/>
        <v>0</v>
      </c>
      <c r="O816" s="58">
        <f t="shared" si="241"/>
        <v>0</v>
      </c>
      <c r="P816" s="58">
        <f t="shared" si="242"/>
        <v>0</v>
      </c>
      <c r="Q816" s="58" t="str">
        <f>IF(C816=1,$D$858*K816*L816,IF(C816=2,$D$859*K816*L816,IF(C816=3,$D$860*K816*L816,IF(C816=4,0,IF(C816=5,$D$862*K816*L816,IF(C816=6,$D$863*K816*L816,IF(C816=7,$D$864*K816*L816,"Incorrect Code")))))))</f>
        <v>Incorrect Code</v>
      </c>
      <c r="R816" s="58">
        <f t="shared" si="243"/>
        <v>0</v>
      </c>
      <c r="S816" s="97">
        <f t="shared" si="244"/>
        <v>0</v>
      </c>
      <c r="T816" s="97">
        <v>0</v>
      </c>
      <c r="U816" s="98">
        <f t="shared" si="245"/>
        <v>0</v>
      </c>
      <c r="V816" s="97"/>
      <c r="W816" s="58">
        <f t="shared" si="248"/>
        <v>0</v>
      </c>
      <c r="X816" s="58">
        <f t="shared" si="246"/>
        <v>0</v>
      </c>
      <c r="Y816" s="99" t="e">
        <f t="shared" si="234"/>
        <v>#DIV/0!</v>
      </c>
      <c r="Z816" s="99" t="e">
        <f t="shared" si="235"/>
        <v>#DIV/0!</v>
      </c>
      <c r="AA816" s="2"/>
      <c r="AB816" s="109" t="str">
        <f t="shared" si="247"/>
        <v xml:space="preserve"> </v>
      </c>
    </row>
    <row r="817" spans="1:28" s="10" customFormat="1" ht="23.25" customHeight="1">
      <c r="A817" s="95"/>
      <c r="B817" s="100"/>
      <c r="C817" s="112"/>
      <c r="D817" s="100"/>
      <c r="E817" s="102"/>
      <c r="F817" s="102"/>
      <c r="G817" s="100"/>
      <c r="H817" s="100"/>
      <c r="I817" s="113"/>
      <c r="J817" s="114"/>
      <c r="K817" s="96">
        <v>1</v>
      </c>
      <c r="L817" s="96">
        <v>1</v>
      </c>
      <c r="M817" s="110">
        <f t="shared" si="239"/>
        <v>0</v>
      </c>
      <c r="N817" s="58">
        <f t="shared" si="240"/>
        <v>0</v>
      </c>
      <c r="O817" s="58">
        <f t="shared" si="241"/>
        <v>0</v>
      </c>
      <c r="P817" s="58">
        <f t="shared" si="242"/>
        <v>0</v>
      </c>
      <c r="Q817" s="58" t="str">
        <f>IF(C817=1,$D$858*K817*L817,IF(C817=2,$D$859*K817*L817,IF(C817=3,$D$860*K817*L817,IF(C817=4,0,IF(C817=5,$D$862*K817*L817,IF(C817=6,$D$863*K817*L817,IF(C817=7,$D$864*K817*L817,"Incorrect Code")))))))</f>
        <v>Incorrect Code</v>
      </c>
      <c r="R817" s="58">
        <f t="shared" si="243"/>
        <v>0</v>
      </c>
      <c r="S817" s="97">
        <f t="shared" si="244"/>
        <v>0</v>
      </c>
      <c r="T817" s="97">
        <v>0</v>
      </c>
      <c r="U817" s="98">
        <f t="shared" si="245"/>
        <v>0</v>
      </c>
      <c r="V817" s="97"/>
      <c r="W817" s="58">
        <f t="shared" si="248"/>
        <v>0</v>
      </c>
      <c r="X817" s="58">
        <f t="shared" si="246"/>
        <v>0</v>
      </c>
      <c r="Y817" s="99" t="e">
        <f t="shared" si="234"/>
        <v>#DIV/0!</v>
      </c>
      <c r="Z817" s="99" t="e">
        <f t="shared" si="235"/>
        <v>#DIV/0!</v>
      </c>
      <c r="AA817" s="2"/>
      <c r="AB817" s="109" t="str">
        <f t="shared" si="247"/>
        <v xml:space="preserve"> </v>
      </c>
    </row>
    <row r="818" spans="1:28" s="10" customFormat="1" ht="23.45" customHeight="1">
      <c r="A818" s="95"/>
      <c r="B818" s="100"/>
      <c r="C818" s="2"/>
      <c r="D818" s="100"/>
      <c r="E818" s="102"/>
      <c r="F818" s="102"/>
      <c r="G818" s="100"/>
      <c r="H818" s="100"/>
      <c r="I818" s="113"/>
      <c r="J818" s="114"/>
      <c r="K818" s="96">
        <v>1</v>
      </c>
      <c r="L818" s="96">
        <v>1</v>
      </c>
      <c r="M818" s="110">
        <f t="shared" si="239"/>
        <v>0</v>
      </c>
      <c r="N818" s="58">
        <f t="shared" si="240"/>
        <v>0</v>
      </c>
      <c r="O818" s="58">
        <f t="shared" si="241"/>
        <v>0</v>
      </c>
      <c r="P818" s="58">
        <f t="shared" si="242"/>
        <v>0</v>
      </c>
      <c r="Q818" s="58" t="str">
        <f>IF(C818=1,$D$858*K818*L818,IF(C818=2,$D$859*K818*L818,IF(C818=3,$D$860*K818*L818,IF(C818=4,0,IF(C818=5,$D$862*K818*L818,IF(C818=6,$D$863*K818*L818,IF(C818=7,$D$864*K818*L818,"Incorrect Code")))))))</f>
        <v>Incorrect Code</v>
      </c>
      <c r="R818" s="58">
        <f t="shared" si="243"/>
        <v>0</v>
      </c>
      <c r="S818" s="97">
        <f t="shared" si="244"/>
        <v>0</v>
      </c>
      <c r="T818" s="97">
        <v>0</v>
      </c>
      <c r="U818" s="98">
        <f t="shared" si="245"/>
        <v>0</v>
      </c>
      <c r="V818" s="97">
        <f t="shared" ref="V818:V823" si="249">0.15*M818</f>
        <v>0</v>
      </c>
      <c r="W818" s="58">
        <f t="shared" si="248"/>
        <v>0</v>
      </c>
      <c r="X818" s="58">
        <f t="shared" si="246"/>
        <v>0</v>
      </c>
      <c r="Y818" s="99" t="e">
        <f t="shared" si="234"/>
        <v>#DIV/0!</v>
      </c>
      <c r="Z818" s="99" t="e">
        <f t="shared" si="235"/>
        <v>#DIV/0!</v>
      </c>
      <c r="AA818" s="2"/>
      <c r="AB818" s="109" t="str">
        <f t="shared" si="247"/>
        <v xml:space="preserve"> </v>
      </c>
    </row>
    <row r="819" spans="1:28" s="10" customFormat="1" ht="23.25" customHeight="1">
      <c r="A819" s="95"/>
      <c r="B819" s="100"/>
      <c r="C819" s="2"/>
      <c r="D819" s="100"/>
      <c r="E819" s="102"/>
      <c r="F819" s="102"/>
      <c r="G819" s="100"/>
      <c r="H819" s="100"/>
      <c r="I819" s="113"/>
      <c r="J819" s="114"/>
      <c r="K819" s="96">
        <v>1</v>
      </c>
      <c r="L819" s="96">
        <v>1</v>
      </c>
      <c r="M819" s="110">
        <f t="shared" si="239"/>
        <v>0</v>
      </c>
      <c r="N819" s="58">
        <f t="shared" si="240"/>
        <v>0</v>
      </c>
      <c r="O819" s="58">
        <f t="shared" si="241"/>
        <v>0</v>
      </c>
      <c r="P819" s="58">
        <f t="shared" si="242"/>
        <v>0</v>
      </c>
      <c r="Q819" s="58" t="str">
        <f>IF(C819=1,$D$858*K819*L819,IF(C819=2,$D$859*K819*L819,IF(C819=3,$D$860*K819*L819,IF(C819=4,0,IF(C819=5,$D$862*K819*L819,IF(C819=6,$D$863*K819*L819,IF(C819=7,$D$864*K819*L819,"Incorrect Code")))))))</f>
        <v>Incorrect Code</v>
      </c>
      <c r="R819" s="58">
        <f t="shared" si="243"/>
        <v>0</v>
      </c>
      <c r="S819" s="97">
        <f t="shared" si="244"/>
        <v>0</v>
      </c>
      <c r="T819" s="97">
        <v>0</v>
      </c>
      <c r="U819" s="98">
        <f t="shared" si="245"/>
        <v>0</v>
      </c>
      <c r="V819" s="97">
        <f t="shared" si="249"/>
        <v>0</v>
      </c>
      <c r="W819" s="58">
        <f t="shared" si="248"/>
        <v>0</v>
      </c>
      <c r="X819" s="58">
        <f t="shared" si="246"/>
        <v>0</v>
      </c>
      <c r="Y819" s="99" t="e">
        <f t="shared" si="234"/>
        <v>#DIV/0!</v>
      </c>
      <c r="Z819" s="99" t="e">
        <f t="shared" si="235"/>
        <v>#DIV/0!</v>
      </c>
      <c r="AA819" s="2"/>
      <c r="AB819" s="109" t="str">
        <f t="shared" si="247"/>
        <v xml:space="preserve"> </v>
      </c>
    </row>
    <row r="820" spans="1:28" s="10" customFormat="1" ht="23.45" customHeight="1">
      <c r="A820" s="95"/>
      <c r="B820" s="100"/>
      <c r="C820" s="2"/>
      <c r="D820" s="100"/>
      <c r="E820" s="102"/>
      <c r="F820" s="102"/>
      <c r="G820" s="100"/>
      <c r="H820" s="100"/>
      <c r="I820" s="113"/>
      <c r="J820" s="114"/>
      <c r="K820" s="96">
        <v>1</v>
      </c>
      <c r="L820" s="96">
        <v>1</v>
      </c>
      <c r="M820" s="110">
        <f t="shared" si="239"/>
        <v>0</v>
      </c>
      <c r="N820" s="58">
        <f t="shared" si="240"/>
        <v>0</v>
      </c>
      <c r="O820" s="58">
        <f t="shared" si="241"/>
        <v>0</v>
      </c>
      <c r="P820" s="58">
        <f t="shared" si="242"/>
        <v>0</v>
      </c>
      <c r="Q820" s="58" t="str">
        <f>IF(C820=1,$D$858*K820*L820,IF(C820=2,$D$859*K820*L820,IF(C820=3,$D$860*K820*L820,IF(C820=4,0,IF(C820=5,$D$862*K820*L820,IF(C820=6,$D$863*K820*L820,IF(C820=7,$D$864*K820*L820,"Incorrect Code")))))))</f>
        <v>Incorrect Code</v>
      </c>
      <c r="R820" s="58">
        <f t="shared" si="243"/>
        <v>0</v>
      </c>
      <c r="S820" s="97">
        <f t="shared" si="244"/>
        <v>0</v>
      </c>
      <c r="T820" s="97">
        <v>0</v>
      </c>
      <c r="U820" s="98">
        <f t="shared" si="245"/>
        <v>0</v>
      </c>
      <c r="V820" s="97">
        <f t="shared" si="249"/>
        <v>0</v>
      </c>
      <c r="W820" s="58">
        <f t="shared" si="248"/>
        <v>0</v>
      </c>
      <c r="X820" s="58">
        <f t="shared" si="246"/>
        <v>0</v>
      </c>
      <c r="Y820" s="99" t="e">
        <f t="shared" si="234"/>
        <v>#DIV/0!</v>
      </c>
      <c r="Z820" s="99" t="e">
        <f t="shared" si="235"/>
        <v>#DIV/0!</v>
      </c>
      <c r="AA820" s="2"/>
      <c r="AB820" s="109" t="str">
        <f t="shared" si="247"/>
        <v xml:space="preserve"> </v>
      </c>
    </row>
    <row r="821" spans="1:28" s="10" customFormat="1" ht="23.25" customHeight="1">
      <c r="A821" s="95"/>
      <c r="B821" s="100"/>
      <c r="C821" s="112"/>
      <c r="D821" s="100"/>
      <c r="E821" s="102"/>
      <c r="F821" s="102"/>
      <c r="G821" s="100"/>
      <c r="H821" s="100"/>
      <c r="I821" s="113"/>
      <c r="J821" s="114"/>
      <c r="K821" s="96">
        <v>1</v>
      </c>
      <c r="L821" s="96">
        <v>1</v>
      </c>
      <c r="M821" s="110">
        <f t="shared" si="239"/>
        <v>0</v>
      </c>
      <c r="N821" s="58">
        <f t="shared" si="240"/>
        <v>0</v>
      </c>
      <c r="O821" s="58">
        <f t="shared" si="241"/>
        <v>0</v>
      </c>
      <c r="P821" s="58">
        <f t="shared" si="242"/>
        <v>0</v>
      </c>
      <c r="Q821" s="58" t="str">
        <f>IF(C821=1,$D$858*K821*L821,IF(C821=2,$D$859*K821*L821,IF(C821=3,$D$860*K821*L821,IF(C821=4,0,IF(C821=5,$D$862*K821*L821,IF(C821=6,$D$863*K821*L821,IF(C821=7,$D$864*K821*L821,"Incorrect Code")))))))</f>
        <v>Incorrect Code</v>
      </c>
      <c r="R821" s="58">
        <f t="shared" si="243"/>
        <v>0</v>
      </c>
      <c r="S821" s="97">
        <f t="shared" si="244"/>
        <v>0</v>
      </c>
      <c r="T821" s="97">
        <v>0</v>
      </c>
      <c r="U821" s="98">
        <f t="shared" si="245"/>
        <v>0</v>
      </c>
      <c r="V821" s="97">
        <f t="shared" si="249"/>
        <v>0</v>
      </c>
      <c r="W821" s="58">
        <f t="shared" si="248"/>
        <v>0</v>
      </c>
      <c r="X821" s="58">
        <f t="shared" si="246"/>
        <v>0</v>
      </c>
      <c r="Y821" s="99" t="e">
        <f t="shared" si="234"/>
        <v>#DIV/0!</v>
      </c>
      <c r="Z821" s="99" t="e">
        <f t="shared" si="235"/>
        <v>#DIV/0!</v>
      </c>
      <c r="AA821" s="2"/>
      <c r="AB821" s="109" t="str">
        <f t="shared" si="247"/>
        <v xml:space="preserve"> </v>
      </c>
    </row>
    <row r="822" spans="1:28" s="10" customFormat="1" ht="23.45" customHeight="1">
      <c r="A822" s="95"/>
      <c r="B822" s="100"/>
      <c r="C822" s="2"/>
      <c r="D822" s="100"/>
      <c r="E822" s="102"/>
      <c r="F822" s="102"/>
      <c r="G822" s="100"/>
      <c r="H822" s="100"/>
      <c r="I822" s="113"/>
      <c r="J822" s="114"/>
      <c r="K822" s="96">
        <v>1</v>
      </c>
      <c r="L822" s="96">
        <v>1</v>
      </c>
      <c r="M822" s="110">
        <f t="shared" si="239"/>
        <v>0</v>
      </c>
      <c r="N822" s="58">
        <f t="shared" si="240"/>
        <v>0</v>
      </c>
      <c r="O822" s="58">
        <f t="shared" si="241"/>
        <v>0</v>
      </c>
      <c r="P822" s="58">
        <f t="shared" si="242"/>
        <v>0</v>
      </c>
      <c r="Q822" s="58" t="str">
        <f>IF(C822=1,$D$858*K822*L822,IF(C822=2,$D$859*K822*L822,IF(C822=3,$D$860*K822*L822,IF(C822=4,0,IF(C822=5,$D$862*K822*L822,IF(C822=6,$D$863*K822*L822,IF(C822=7,$D$864*K822*L822,"Incorrect Code")))))))</f>
        <v>Incorrect Code</v>
      </c>
      <c r="R822" s="58">
        <f t="shared" si="243"/>
        <v>0</v>
      </c>
      <c r="S822" s="97">
        <f t="shared" si="244"/>
        <v>0</v>
      </c>
      <c r="T822" s="97">
        <v>0</v>
      </c>
      <c r="U822" s="98">
        <f t="shared" si="245"/>
        <v>0</v>
      </c>
      <c r="V822" s="97">
        <f t="shared" si="249"/>
        <v>0</v>
      </c>
      <c r="W822" s="58">
        <f t="shared" si="248"/>
        <v>0</v>
      </c>
      <c r="X822" s="58">
        <f t="shared" si="246"/>
        <v>0</v>
      </c>
      <c r="Y822" s="99" t="e">
        <f t="shared" si="234"/>
        <v>#DIV/0!</v>
      </c>
      <c r="Z822" s="99" t="e">
        <f t="shared" si="235"/>
        <v>#DIV/0!</v>
      </c>
      <c r="AA822" s="2"/>
      <c r="AB822" s="109" t="str">
        <f t="shared" si="247"/>
        <v xml:space="preserve"> </v>
      </c>
    </row>
    <row r="823" spans="1:28" s="10" customFormat="1" ht="23.25" customHeight="1">
      <c r="A823" s="95"/>
      <c r="B823" s="100"/>
      <c r="C823" s="112"/>
      <c r="D823" s="100"/>
      <c r="E823" s="102"/>
      <c r="F823" s="102"/>
      <c r="G823" s="100"/>
      <c r="H823" s="100"/>
      <c r="I823" s="113"/>
      <c r="J823" s="114"/>
      <c r="K823" s="96">
        <v>1</v>
      </c>
      <c r="L823" s="96">
        <v>1</v>
      </c>
      <c r="M823" s="110">
        <f t="shared" si="239"/>
        <v>0</v>
      </c>
      <c r="N823" s="58">
        <f t="shared" si="240"/>
        <v>0</v>
      </c>
      <c r="O823" s="58">
        <f t="shared" si="241"/>
        <v>0</v>
      </c>
      <c r="P823" s="58">
        <f t="shared" si="242"/>
        <v>0</v>
      </c>
      <c r="Q823" s="58" t="str">
        <f>IF(C823=1,$D$858*K823*L823,IF(C823=2,$D$859*K823*L823,IF(C823=3,$D$860*K823*L823,IF(C823=4,0,IF(C823=5,$D$862*K823*L823,IF(C823=6,$D$863*K823*L823,IF(C823=7,$D$864*K823*L823,"Incorrect Code")))))))</f>
        <v>Incorrect Code</v>
      </c>
      <c r="R823" s="58">
        <f t="shared" si="243"/>
        <v>0</v>
      </c>
      <c r="S823" s="97">
        <f t="shared" si="244"/>
        <v>0</v>
      </c>
      <c r="T823" s="97">
        <v>0</v>
      </c>
      <c r="U823" s="98">
        <f t="shared" si="245"/>
        <v>0</v>
      </c>
      <c r="V823" s="97">
        <f t="shared" si="249"/>
        <v>0</v>
      </c>
      <c r="W823" s="58">
        <f t="shared" si="248"/>
        <v>0</v>
      </c>
      <c r="X823" s="58">
        <f t="shared" si="246"/>
        <v>0</v>
      </c>
      <c r="Y823" s="99" t="e">
        <f t="shared" si="234"/>
        <v>#DIV/0!</v>
      </c>
      <c r="Z823" s="99" t="e">
        <f t="shared" si="235"/>
        <v>#DIV/0!</v>
      </c>
      <c r="AA823" s="2"/>
      <c r="AB823" s="109" t="str">
        <f t="shared" si="247"/>
        <v xml:space="preserve"> </v>
      </c>
    </row>
    <row r="824" spans="1:28" s="10" customFormat="1" ht="23.25" customHeight="1">
      <c r="A824" s="95"/>
      <c r="B824" s="100"/>
      <c r="C824" s="2"/>
      <c r="D824" s="100"/>
      <c r="E824" s="102"/>
      <c r="F824" s="102"/>
      <c r="G824" s="100"/>
      <c r="H824" s="100"/>
      <c r="I824" s="113"/>
      <c r="J824" s="114"/>
      <c r="K824" s="96">
        <v>1</v>
      </c>
      <c r="L824" s="96">
        <v>1</v>
      </c>
      <c r="M824" s="110">
        <f t="shared" si="239"/>
        <v>0</v>
      </c>
      <c r="N824" s="58">
        <f t="shared" si="240"/>
        <v>0</v>
      </c>
      <c r="O824" s="58">
        <f t="shared" si="241"/>
        <v>0</v>
      </c>
      <c r="P824" s="58">
        <f t="shared" si="242"/>
        <v>0</v>
      </c>
      <c r="Q824" s="58" t="str">
        <f>IF(C824=1,$D$858*K824*L824,IF(C824=2,$D$859*K824*L824,IF(C824=3,$D$860*K824*L824,IF(C824=4,0,IF(C824=5,$D$862*K824*L824,IF(C824=6,$D$863*K824*L824,IF(C824=7,$D$864*K824*L824,"Incorrect Code")))))))</f>
        <v>Incorrect Code</v>
      </c>
      <c r="R824" s="58">
        <f t="shared" si="243"/>
        <v>0</v>
      </c>
      <c r="S824" s="97">
        <f t="shared" si="244"/>
        <v>0</v>
      </c>
      <c r="T824" s="97">
        <v>0</v>
      </c>
      <c r="U824" s="98">
        <f t="shared" si="245"/>
        <v>0</v>
      </c>
      <c r="V824" s="97"/>
      <c r="W824" s="58">
        <f t="shared" si="248"/>
        <v>0</v>
      </c>
      <c r="X824" s="58">
        <f t="shared" si="246"/>
        <v>0</v>
      </c>
      <c r="Y824" s="99" t="e">
        <f t="shared" si="234"/>
        <v>#DIV/0!</v>
      </c>
      <c r="Z824" s="99" t="e">
        <f t="shared" si="235"/>
        <v>#DIV/0!</v>
      </c>
      <c r="AA824" s="2"/>
      <c r="AB824" s="109" t="str">
        <f t="shared" si="247"/>
        <v xml:space="preserve"> </v>
      </c>
    </row>
    <row r="825" spans="1:28" s="10" customFormat="1" ht="23.45" customHeight="1">
      <c r="A825" s="95"/>
      <c r="B825" s="100"/>
      <c r="C825" s="2"/>
      <c r="D825" s="100"/>
      <c r="E825" s="102"/>
      <c r="F825" s="102"/>
      <c r="G825" s="100"/>
      <c r="H825" s="100"/>
      <c r="I825" s="113"/>
      <c r="J825" s="114"/>
      <c r="K825" s="96">
        <v>1</v>
      </c>
      <c r="L825" s="96">
        <v>1</v>
      </c>
      <c r="M825" s="110">
        <f t="shared" si="239"/>
        <v>0</v>
      </c>
      <c r="N825" s="58">
        <f t="shared" si="240"/>
        <v>0</v>
      </c>
      <c r="O825" s="58">
        <f t="shared" si="241"/>
        <v>0</v>
      </c>
      <c r="P825" s="58">
        <f t="shared" si="242"/>
        <v>0</v>
      </c>
      <c r="Q825" s="58" t="str">
        <f>IF(C825=1,$D$858*K825*L825,IF(C825=2,$D$859*K825*L825,IF(C825=3,$D$860*K825*L825,IF(C825=4,0,IF(C825=5,$D$862*K825*L825,IF(C825=6,$D$863*K825*L825,IF(C825=7,$D$864*K825*L825,"Incorrect Code")))))))</f>
        <v>Incorrect Code</v>
      </c>
      <c r="R825" s="58">
        <f t="shared" si="243"/>
        <v>0</v>
      </c>
      <c r="S825" s="97">
        <f t="shared" si="244"/>
        <v>0</v>
      </c>
      <c r="T825" s="97">
        <v>0</v>
      </c>
      <c r="U825" s="98">
        <f t="shared" si="245"/>
        <v>0</v>
      </c>
      <c r="V825" s="97"/>
      <c r="W825" s="58">
        <f t="shared" si="248"/>
        <v>0</v>
      </c>
      <c r="X825" s="58">
        <f t="shared" si="246"/>
        <v>0</v>
      </c>
      <c r="Y825" s="99" t="e">
        <f t="shared" si="234"/>
        <v>#DIV/0!</v>
      </c>
      <c r="Z825" s="99" t="e">
        <f t="shared" si="235"/>
        <v>#DIV/0!</v>
      </c>
      <c r="AA825" s="2"/>
      <c r="AB825" s="109" t="str">
        <f t="shared" si="247"/>
        <v xml:space="preserve"> </v>
      </c>
    </row>
    <row r="826" spans="1:28" s="10" customFormat="1" ht="23.25" customHeight="1">
      <c r="A826" s="95"/>
      <c r="B826" s="100"/>
      <c r="C826" s="112"/>
      <c r="D826" s="100"/>
      <c r="E826" s="102"/>
      <c r="F826" s="102"/>
      <c r="G826" s="100"/>
      <c r="H826" s="100"/>
      <c r="I826" s="113"/>
      <c r="J826" s="114"/>
      <c r="K826" s="96">
        <v>1</v>
      </c>
      <c r="L826" s="96">
        <v>1</v>
      </c>
      <c r="M826" s="110">
        <f t="shared" si="239"/>
        <v>0</v>
      </c>
      <c r="N826" s="58">
        <f t="shared" si="240"/>
        <v>0</v>
      </c>
      <c r="O826" s="58">
        <f t="shared" si="241"/>
        <v>0</v>
      </c>
      <c r="P826" s="58">
        <f t="shared" si="242"/>
        <v>0</v>
      </c>
      <c r="Q826" s="58" t="str">
        <f>IF(C826=1,$D$858*K826*L826,IF(C826=2,$D$859*K826*L826,IF(C826=3,$D$860*K826*L826,IF(C826=4,0,IF(C826=5,$D$862*K826*L826,IF(C826=6,$D$863*K826*L826,IF(C826=7,$D$864*K826*L826,"Incorrect Code")))))))</f>
        <v>Incorrect Code</v>
      </c>
      <c r="R826" s="58">
        <f t="shared" si="243"/>
        <v>0</v>
      </c>
      <c r="S826" s="97">
        <f t="shared" si="244"/>
        <v>0</v>
      </c>
      <c r="T826" s="97">
        <v>0</v>
      </c>
      <c r="U826" s="98">
        <f t="shared" si="245"/>
        <v>0</v>
      </c>
      <c r="V826" s="97"/>
      <c r="W826" s="58">
        <f t="shared" si="248"/>
        <v>0</v>
      </c>
      <c r="X826" s="58">
        <f t="shared" si="246"/>
        <v>0</v>
      </c>
      <c r="Y826" s="99" t="e">
        <f t="shared" si="234"/>
        <v>#DIV/0!</v>
      </c>
      <c r="Z826" s="99" t="e">
        <f t="shared" si="235"/>
        <v>#DIV/0!</v>
      </c>
      <c r="AA826" s="2"/>
      <c r="AB826" s="109" t="str">
        <f t="shared" si="247"/>
        <v xml:space="preserve"> </v>
      </c>
    </row>
    <row r="827" spans="1:28" s="10" customFormat="1" ht="23.45" customHeight="1">
      <c r="A827" s="95"/>
      <c r="B827" s="100"/>
      <c r="C827" s="2"/>
      <c r="D827" s="100"/>
      <c r="E827" s="102"/>
      <c r="F827" s="102"/>
      <c r="G827" s="100"/>
      <c r="H827" s="100"/>
      <c r="I827" s="113"/>
      <c r="J827" s="114"/>
      <c r="K827" s="96">
        <v>1</v>
      </c>
      <c r="L827" s="96">
        <v>1</v>
      </c>
      <c r="M827" s="110">
        <f t="shared" si="239"/>
        <v>0</v>
      </c>
      <c r="N827" s="58">
        <f t="shared" si="240"/>
        <v>0</v>
      </c>
      <c r="O827" s="58">
        <f t="shared" si="241"/>
        <v>0</v>
      </c>
      <c r="P827" s="58">
        <f t="shared" si="242"/>
        <v>0</v>
      </c>
      <c r="Q827" s="58" t="str">
        <f>IF(C827=1,$D$858*K827*L827,IF(C827=2,$D$859*K827*L827,IF(C827=3,$D$860*K827*L827,IF(C827=4,0,IF(C827=5,$D$862*K827*L827,IF(C827=6,$D$863*K827*L827,IF(C827=7,$D$864*K827*L827,"Incorrect Code")))))))</f>
        <v>Incorrect Code</v>
      </c>
      <c r="R827" s="58">
        <f t="shared" si="243"/>
        <v>0</v>
      </c>
      <c r="S827" s="97">
        <f t="shared" si="244"/>
        <v>0</v>
      </c>
      <c r="T827" s="97">
        <v>0</v>
      </c>
      <c r="U827" s="98">
        <f t="shared" si="245"/>
        <v>0</v>
      </c>
      <c r="V827" s="97">
        <f>0.15*M827</f>
        <v>0</v>
      </c>
      <c r="W827" s="58">
        <f t="shared" si="248"/>
        <v>0</v>
      </c>
      <c r="X827" s="58">
        <f t="shared" si="246"/>
        <v>0</v>
      </c>
      <c r="Y827" s="99" t="e">
        <f t="shared" si="234"/>
        <v>#DIV/0!</v>
      </c>
      <c r="Z827" s="99" t="e">
        <f t="shared" si="235"/>
        <v>#DIV/0!</v>
      </c>
      <c r="AA827" s="2"/>
      <c r="AB827" s="109" t="str">
        <f t="shared" si="247"/>
        <v xml:space="preserve"> </v>
      </c>
    </row>
    <row r="828" spans="1:28" s="10" customFormat="1" ht="23.25" customHeight="1">
      <c r="A828" s="95"/>
      <c r="B828" s="100"/>
      <c r="C828" s="2"/>
      <c r="D828" s="100"/>
      <c r="E828" s="102"/>
      <c r="F828" s="102"/>
      <c r="G828" s="100"/>
      <c r="H828" s="100"/>
      <c r="I828" s="113"/>
      <c r="J828" s="114"/>
      <c r="K828" s="96">
        <v>1</v>
      </c>
      <c r="L828" s="96">
        <v>1</v>
      </c>
      <c r="M828" s="110">
        <f t="shared" si="239"/>
        <v>0</v>
      </c>
      <c r="N828" s="58">
        <f t="shared" si="240"/>
        <v>0</v>
      </c>
      <c r="O828" s="58">
        <f t="shared" si="241"/>
        <v>0</v>
      </c>
      <c r="P828" s="58">
        <f t="shared" si="242"/>
        <v>0</v>
      </c>
      <c r="Q828" s="58" t="str">
        <f>IF(C828=1,$D$858*K828*L828,IF(C828=2,$D$859*K828*L828,IF(C828=3,$D$860*K828*L828,IF(C828=4,0,IF(C828=5,$D$862*K828*L828,IF(C828=6,$D$863*K828*L828,IF(C828=7,$D$864*K828*L828,"Incorrect Code")))))))</f>
        <v>Incorrect Code</v>
      </c>
      <c r="R828" s="58">
        <f t="shared" si="243"/>
        <v>0</v>
      </c>
      <c r="S828" s="97">
        <f t="shared" si="244"/>
        <v>0</v>
      </c>
      <c r="T828" s="97">
        <v>0</v>
      </c>
      <c r="U828" s="98">
        <f t="shared" si="245"/>
        <v>0</v>
      </c>
      <c r="V828" s="97">
        <f>0.15*M828</f>
        <v>0</v>
      </c>
      <c r="W828" s="58">
        <f t="shared" si="248"/>
        <v>0</v>
      </c>
      <c r="X828" s="58">
        <f t="shared" si="246"/>
        <v>0</v>
      </c>
      <c r="Y828" s="99" t="e">
        <f t="shared" si="234"/>
        <v>#DIV/0!</v>
      </c>
      <c r="Z828" s="99" t="e">
        <f t="shared" si="235"/>
        <v>#DIV/0!</v>
      </c>
      <c r="AA828" s="2"/>
      <c r="AB828" s="109" t="str">
        <f t="shared" si="247"/>
        <v xml:space="preserve"> </v>
      </c>
    </row>
    <row r="829" spans="1:28" s="10" customFormat="1" ht="23.25" customHeight="1">
      <c r="A829" s="95"/>
      <c r="B829" s="100"/>
      <c r="C829" s="112"/>
      <c r="D829" s="100"/>
      <c r="E829" s="102"/>
      <c r="F829" s="102"/>
      <c r="G829" s="100"/>
      <c r="H829" s="100"/>
      <c r="I829" s="113"/>
      <c r="J829" s="114"/>
      <c r="K829" s="96">
        <v>1</v>
      </c>
      <c r="L829" s="96">
        <v>1</v>
      </c>
      <c r="M829" s="110">
        <f t="shared" si="239"/>
        <v>0</v>
      </c>
      <c r="N829" s="58">
        <f t="shared" si="240"/>
        <v>0</v>
      </c>
      <c r="O829" s="58">
        <f t="shared" si="241"/>
        <v>0</v>
      </c>
      <c r="P829" s="58">
        <f t="shared" si="242"/>
        <v>0</v>
      </c>
      <c r="Q829" s="58" t="str">
        <f>IF(C829=1,$D$858*K829*L829,IF(C829=2,$D$859*K829*L829,IF(C829=3,$D$860*K829*L829,IF(C829=4,0,IF(C829=5,$D$862*K829*L829,IF(C829=6,$D$863*K829*L829,IF(C829=7,$D$864*K829*L829,"Incorrect Code")))))))</f>
        <v>Incorrect Code</v>
      </c>
      <c r="R829" s="58">
        <f t="shared" si="243"/>
        <v>0</v>
      </c>
      <c r="S829" s="97">
        <f t="shared" si="244"/>
        <v>0</v>
      </c>
      <c r="T829" s="97">
        <v>0</v>
      </c>
      <c r="U829" s="98">
        <f t="shared" si="245"/>
        <v>0</v>
      </c>
      <c r="V829" s="97">
        <f t="shared" ref="V829:V834" si="250">0.15*M829</f>
        <v>0</v>
      </c>
      <c r="W829" s="58">
        <f t="shared" si="248"/>
        <v>0</v>
      </c>
      <c r="X829" s="58">
        <f t="shared" si="246"/>
        <v>0</v>
      </c>
      <c r="Y829" s="99" t="e">
        <f t="shared" si="234"/>
        <v>#DIV/0!</v>
      </c>
      <c r="Z829" s="99" t="e">
        <f t="shared" si="235"/>
        <v>#DIV/0!</v>
      </c>
      <c r="AA829" s="2"/>
      <c r="AB829" s="109" t="str">
        <f t="shared" si="247"/>
        <v xml:space="preserve"> </v>
      </c>
    </row>
    <row r="830" spans="1:28" s="10" customFormat="1" ht="23.25" customHeight="1">
      <c r="A830" s="95"/>
      <c r="B830" s="100"/>
      <c r="C830" s="2"/>
      <c r="D830" s="100"/>
      <c r="E830" s="102"/>
      <c r="F830" s="102"/>
      <c r="G830" s="100"/>
      <c r="H830" s="100"/>
      <c r="I830" s="113"/>
      <c r="J830" s="114"/>
      <c r="K830" s="96">
        <v>1</v>
      </c>
      <c r="L830" s="96">
        <v>1</v>
      </c>
      <c r="M830" s="110">
        <f t="shared" si="239"/>
        <v>0</v>
      </c>
      <c r="N830" s="58">
        <f t="shared" si="240"/>
        <v>0</v>
      </c>
      <c r="O830" s="58">
        <f t="shared" si="241"/>
        <v>0</v>
      </c>
      <c r="P830" s="58">
        <f t="shared" si="242"/>
        <v>0</v>
      </c>
      <c r="Q830" s="58" t="str">
        <f>IF(C830=1,$D$858*K830*L830,IF(C830=2,$D$859*K830*L830,IF(C830=3,$D$860*K830*L830,IF(C830=4,0,IF(C830=5,$D$862*K830*L830,IF(C830=6,$D$863*K830*L830,IF(C830=7,$D$864*K830*L830,"Incorrect Code")))))))</f>
        <v>Incorrect Code</v>
      </c>
      <c r="R830" s="58">
        <f t="shared" si="243"/>
        <v>0</v>
      </c>
      <c r="S830" s="97">
        <f t="shared" si="244"/>
        <v>0</v>
      </c>
      <c r="T830" s="97">
        <v>0</v>
      </c>
      <c r="U830" s="98">
        <f t="shared" si="245"/>
        <v>0</v>
      </c>
      <c r="V830" s="97"/>
      <c r="W830" s="58">
        <f t="shared" si="248"/>
        <v>0</v>
      </c>
      <c r="X830" s="58">
        <f t="shared" si="246"/>
        <v>0</v>
      </c>
      <c r="Y830" s="99" t="e">
        <f t="shared" si="234"/>
        <v>#DIV/0!</v>
      </c>
      <c r="Z830" s="99" t="e">
        <f t="shared" si="235"/>
        <v>#DIV/0!</v>
      </c>
      <c r="AA830" s="2"/>
      <c r="AB830" s="109" t="str">
        <f t="shared" si="247"/>
        <v xml:space="preserve"> </v>
      </c>
    </row>
    <row r="831" spans="1:28" s="10" customFormat="1" ht="23.45" customHeight="1">
      <c r="A831" s="95"/>
      <c r="B831" s="100"/>
      <c r="C831" s="2"/>
      <c r="D831" s="100"/>
      <c r="E831" s="102"/>
      <c r="F831" s="102"/>
      <c r="G831" s="100"/>
      <c r="H831" s="100"/>
      <c r="I831" s="113"/>
      <c r="J831" s="114"/>
      <c r="K831" s="96">
        <v>1</v>
      </c>
      <c r="L831" s="96">
        <v>1</v>
      </c>
      <c r="M831" s="110">
        <f t="shared" si="239"/>
        <v>0</v>
      </c>
      <c r="N831" s="58">
        <f t="shared" si="240"/>
        <v>0</v>
      </c>
      <c r="O831" s="58">
        <f t="shared" si="241"/>
        <v>0</v>
      </c>
      <c r="P831" s="58">
        <f t="shared" si="242"/>
        <v>0</v>
      </c>
      <c r="Q831" s="58" t="str">
        <f>IF(C831=1,$D$858*K831*L831,IF(C831=2,$D$859*K831*L831,IF(C831=3,$D$860*K831*L831,IF(C831=4,0,IF(C831=5,$D$862*K831*L831,IF(C831=6,$D$863*K831*L831,IF(C831=7,$D$864*K831*L831,"Incorrect Code")))))))</f>
        <v>Incorrect Code</v>
      </c>
      <c r="R831" s="58">
        <f t="shared" si="243"/>
        <v>0</v>
      </c>
      <c r="S831" s="97">
        <f t="shared" si="244"/>
        <v>0</v>
      </c>
      <c r="T831" s="97">
        <v>0</v>
      </c>
      <c r="U831" s="98">
        <f t="shared" si="245"/>
        <v>0</v>
      </c>
      <c r="V831" s="97"/>
      <c r="W831" s="58">
        <f t="shared" si="248"/>
        <v>0</v>
      </c>
      <c r="X831" s="58">
        <f t="shared" si="246"/>
        <v>0</v>
      </c>
      <c r="Y831" s="99" t="e">
        <f t="shared" si="234"/>
        <v>#DIV/0!</v>
      </c>
      <c r="Z831" s="99" t="e">
        <f t="shared" si="235"/>
        <v>#DIV/0!</v>
      </c>
      <c r="AA831" s="2"/>
      <c r="AB831" s="109" t="str">
        <f t="shared" si="247"/>
        <v xml:space="preserve"> </v>
      </c>
    </row>
    <row r="832" spans="1:28" s="10" customFormat="1" ht="23.25" customHeight="1">
      <c r="A832" s="95"/>
      <c r="B832" s="100"/>
      <c r="C832" s="112"/>
      <c r="D832" s="100"/>
      <c r="E832" s="102"/>
      <c r="F832" s="102"/>
      <c r="G832" s="100"/>
      <c r="H832" s="100"/>
      <c r="I832" s="113"/>
      <c r="J832" s="114"/>
      <c r="K832" s="96">
        <v>1</v>
      </c>
      <c r="L832" s="96">
        <v>1</v>
      </c>
      <c r="M832" s="110">
        <f t="shared" si="239"/>
        <v>0</v>
      </c>
      <c r="N832" s="58">
        <f t="shared" si="240"/>
        <v>0</v>
      </c>
      <c r="O832" s="58">
        <f t="shared" si="241"/>
        <v>0</v>
      </c>
      <c r="P832" s="58">
        <f t="shared" si="242"/>
        <v>0</v>
      </c>
      <c r="Q832" s="58" t="str">
        <f>IF(C832=1,$D$858*K832*L832,IF(C832=2,$D$859*K832*L832,IF(C832=3,$D$860*K832*L832,IF(C832=4,0,IF(C832=5,$D$862*K832*L832,IF(C832=6,$D$863*K832*L832,IF(C832=7,$D$864*K832*L832,"Incorrect Code")))))))</f>
        <v>Incorrect Code</v>
      </c>
      <c r="R832" s="58">
        <f t="shared" si="243"/>
        <v>0</v>
      </c>
      <c r="S832" s="97">
        <f t="shared" si="244"/>
        <v>0</v>
      </c>
      <c r="T832" s="97">
        <v>0</v>
      </c>
      <c r="U832" s="98">
        <f t="shared" si="245"/>
        <v>0</v>
      </c>
      <c r="V832" s="97"/>
      <c r="W832" s="58">
        <f t="shared" si="248"/>
        <v>0</v>
      </c>
      <c r="X832" s="58">
        <f t="shared" si="246"/>
        <v>0</v>
      </c>
      <c r="Y832" s="99" t="e">
        <f t="shared" si="234"/>
        <v>#DIV/0!</v>
      </c>
      <c r="Z832" s="99" t="e">
        <f t="shared" si="235"/>
        <v>#DIV/0!</v>
      </c>
      <c r="AA832" s="2"/>
      <c r="AB832" s="109" t="str">
        <f t="shared" si="247"/>
        <v xml:space="preserve"> </v>
      </c>
    </row>
    <row r="833" spans="1:28" s="10" customFormat="1" ht="23.45" customHeight="1">
      <c r="A833" s="95"/>
      <c r="B833" s="100"/>
      <c r="C833" s="2"/>
      <c r="D833" s="100"/>
      <c r="E833" s="102"/>
      <c r="F833" s="102"/>
      <c r="G833" s="100"/>
      <c r="H833" s="100"/>
      <c r="I833" s="113"/>
      <c r="J833" s="114"/>
      <c r="K833" s="96">
        <v>1</v>
      </c>
      <c r="L833" s="96">
        <v>1</v>
      </c>
      <c r="M833" s="110">
        <f t="shared" si="239"/>
        <v>0</v>
      </c>
      <c r="N833" s="58">
        <f t="shared" si="240"/>
        <v>0</v>
      </c>
      <c r="O833" s="58">
        <f t="shared" si="241"/>
        <v>0</v>
      </c>
      <c r="P833" s="58">
        <f t="shared" si="242"/>
        <v>0</v>
      </c>
      <c r="Q833" s="58" t="str">
        <f>IF(C833=1,$D$858*K833*L833,IF(C833=2,$D$859*K833*L833,IF(C833=3,$D$860*K833*L833,IF(C833=4,0,IF(C833=5,$D$862*K833*L833,IF(C833=6,$D$863*K833*L833,IF(C833=7,$D$864*K833*L833,"Incorrect Code")))))))</f>
        <v>Incorrect Code</v>
      </c>
      <c r="R833" s="58">
        <f t="shared" si="243"/>
        <v>0</v>
      </c>
      <c r="S833" s="97">
        <f t="shared" si="244"/>
        <v>0</v>
      </c>
      <c r="T833" s="97">
        <v>0</v>
      </c>
      <c r="U833" s="98">
        <f t="shared" si="245"/>
        <v>0</v>
      </c>
      <c r="V833" s="97">
        <f>0.15*M833</f>
        <v>0</v>
      </c>
      <c r="W833" s="58">
        <f t="shared" si="248"/>
        <v>0</v>
      </c>
      <c r="X833" s="58">
        <f t="shared" si="246"/>
        <v>0</v>
      </c>
      <c r="Y833" s="99" t="e">
        <f t="shared" si="234"/>
        <v>#DIV/0!</v>
      </c>
      <c r="Z833" s="99" t="e">
        <f t="shared" si="235"/>
        <v>#DIV/0!</v>
      </c>
      <c r="AA833" s="2"/>
      <c r="AB833" s="109" t="str">
        <f t="shared" si="247"/>
        <v xml:space="preserve"> </v>
      </c>
    </row>
    <row r="834" spans="1:28" s="10" customFormat="1" ht="23.25" customHeight="1">
      <c r="A834" s="95"/>
      <c r="B834" s="100"/>
      <c r="C834" s="2"/>
      <c r="D834" s="100"/>
      <c r="E834" s="102"/>
      <c r="F834" s="102"/>
      <c r="G834" s="100"/>
      <c r="H834" s="100"/>
      <c r="I834" s="113"/>
      <c r="J834" s="114"/>
      <c r="K834" s="96">
        <v>1</v>
      </c>
      <c r="L834" s="96">
        <v>1</v>
      </c>
      <c r="M834" s="110">
        <f t="shared" si="239"/>
        <v>0</v>
      </c>
      <c r="N834" s="58">
        <f t="shared" si="240"/>
        <v>0</v>
      </c>
      <c r="O834" s="58">
        <f t="shared" si="241"/>
        <v>0</v>
      </c>
      <c r="P834" s="58">
        <f t="shared" si="242"/>
        <v>0</v>
      </c>
      <c r="Q834" s="58" t="str">
        <f>IF(C834=1,$D$858*K834*L834,IF(C834=2,$D$859*K834*L834,IF(C834=3,$D$860*K834*L834,IF(C834=4,0,IF(C834=5,$D$862*K834*L834,IF(C834=6,$D$863*K834*L834,IF(C834=7,$D$864*K834*L834,"Incorrect Code")))))))</f>
        <v>Incorrect Code</v>
      </c>
      <c r="R834" s="58">
        <f t="shared" si="243"/>
        <v>0</v>
      </c>
      <c r="S834" s="97">
        <f t="shared" si="244"/>
        <v>0</v>
      </c>
      <c r="T834" s="97">
        <v>0</v>
      </c>
      <c r="U834" s="98">
        <f t="shared" si="245"/>
        <v>0</v>
      </c>
      <c r="V834" s="97">
        <f>0.15*M834</f>
        <v>0</v>
      </c>
      <c r="W834" s="58">
        <f t="shared" si="248"/>
        <v>0</v>
      </c>
      <c r="X834" s="58">
        <f t="shared" si="246"/>
        <v>0</v>
      </c>
      <c r="Y834" s="99" t="e">
        <f t="shared" si="234"/>
        <v>#DIV/0!</v>
      </c>
      <c r="Z834" s="99" t="e">
        <f t="shared" si="235"/>
        <v>#DIV/0!</v>
      </c>
      <c r="AA834" s="2"/>
      <c r="AB834" s="109" t="str">
        <f t="shared" si="247"/>
        <v xml:space="preserve"> </v>
      </c>
    </row>
    <row r="835" spans="1:28" s="10" customFormat="1" ht="23.25" customHeight="1">
      <c r="A835" s="95"/>
      <c r="B835" s="100"/>
      <c r="C835" s="112"/>
      <c r="D835" s="100"/>
      <c r="E835" s="102"/>
      <c r="F835" s="102"/>
      <c r="G835" s="100"/>
      <c r="H835" s="100"/>
      <c r="I835" s="113"/>
      <c r="J835" s="114"/>
      <c r="K835" s="96">
        <v>1</v>
      </c>
      <c r="L835" s="96">
        <v>1</v>
      </c>
      <c r="M835" s="110">
        <f t="shared" si="239"/>
        <v>0</v>
      </c>
      <c r="N835" s="58">
        <f t="shared" si="240"/>
        <v>0</v>
      </c>
      <c r="O835" s="58">
        <f t="shared" si="241"/>
        <v>0</v>
      </c>
      <c r="P835" s="58">
        <f t="shared" si="242"/>
        <v>0</v>
      </c>
      <c r="Q835" s="58" t="str">
        <f>IF(C835=1,$D$858*K835*L835,IF(C835=2,$D$859*K835*L835,IF(C835=3,$D$860*K835*L835,IF(C835=4,0,IF(C835=5,$D$862*K835*L835,IF(C835=6,$D$863*K835*L835,IF(C835=7,$D$864*K835*L835,"Incorrect Code")))))))</f>
        <v>Incorrect Code</v>
      </c>
      <c r="R835" s="58">
        <f t="shared" si="243"/>
        <v>0</v>
      </c>
      <c r="S835" s="97">
        <f t="shared" si="244"/>
        <v>0</v>
      </c>
      <c r="T835" s="97">
        <v>0</v>
      </c>
      <c r="U835" s="98">
        <f t="shared" si="245"/>
        <v>0</v>
      </c>
      <c r="V835" s="97"/>
      <c r="W835" s="58">
        <f t="shared" si="248"/>
        <v>0</v>
      </c>
      <c r="X835" s="58">
        <f t="shared" si="246"/>
        <v>0</v>
      </c>
      <c r="Y835" s="99" t="e">
        <f t="shared" si="234"/>
        <v>#DIV/0!</v>
      </c>
      <c r="Z835" s="99" t="e">
        <f t="shared" si="235"/>
        <v>#DIV/0!</v>
      </c>
      <c r="AA835" s="2"/>
      <c r="AB835" s="109" t="str">
        <f t="shared" si="247"/>
        <v xml:space="preserve"> </v>
      </c>
    </row>
    <row r="836" spans="1:28" s="10" customFormat="1" ht="23.45" customHeight="1">
      <c r="A836" s="95"/>
      <c r="B836" s="100"/>
      <c r="C836" s="2"/>
      <c r="D836" s="100"/>
      <c r="E836" s="102"/>
      <c r="F836" s="102"/>
      <c r="G836" s="100"/>
      <c r="H836" s="100"/>
      <c r="I836" s="113"/>
      <c r="J836" s="114"/>
      <c r="K836" s="96">
        <v>1</v>
      </c>
      <c r="L836" s="96">
        <v>1</v>
      </c>
      <c r="M836" s="110">
        <f t="shared" si="239"/>
        <v>0</v>
      </c>
      <c r="N836" s="58">
        <f t="shared" si="240"/>
        <v>0</v>
      </c>
      <c r="O836" s="58">
        <f t="shared" si="241"/>
        <v>0</v>
      </c>
      <c r="P836" s="58">
        <f t="shared" si="242"/>
        <v>0</v>
      </c>
      <c r="Q836" s="58" t="str">
        <f>IF(C836=1,$D$858*K836*L836,IF(C836=2,$D$859*K836*L836,IF(C836=3,$D$860*K836*L836,IF(C836=4,0,IF(C836=5,$D$862*K836*L836,IF(C836=6,$D$863*K836*L836,IF(C836=7,$D$864*K836*L836,"Incorrect Code")))))))</f>
        <v>Incorrect Code</v>
      </c>
      <c r="R836" s="58">
        <f t="shared" si="243"/>
        <v>0</v>
      </c>
      <c r="S836" s="97">
        <f t="shared" si="244"/>
        <v>0</v>
      </c>
      <c r="T836" s="97">
        <v>0</v>
      </c>
      <c r="U836" s="98">
        <f t="shared" si="245"/>
        <v>0</v>
      </c>
      <c r="V836" s="97">
        <f>0.15*M836</f>
        <v>0</v>
      </c>
      <c r="W836" s="58">
        <f t="shared" si="248"/>
        <v>0</v>
      </c>
      <c r="X836" s="58">
        <f t="shared" si="246"/>
        <v>0</v>
      </c>
      <c r="Y836" s="99" t="e">
        <f t="shared" si="234"/>
        <v>#DIV/0!</v>
      </c>
      <c r="Z836" s="99" t="e">
        <f t="shared" si="235"/>
        <v>#DIV/0!</v>
      </c>
      <c r="AA836" s="2"/>
      <c r="AB836" s="109" t="str">
        <f t="shared" si="247"/>
        <v xml:space="preserve"> </v>
      </c>
    </row>
    <row r="837" spans="1:28" s="10" customFormat="1" ht="23.25" customHeight="1">
      <c r="A837" s="95"/>
      <c r="B837" s="100"/>
      <c r="C837" s="2"/>
      <c r="D837" s="100"/>
      <c r="E837" s="102"/>
      <c r="F837" s="102"/>
      <c r="G837" s="100"/>
      <c r="H837" s="100"/>
      <c r="I837" s="113"/>
      <c r="J837" s="114"/>
      <c r="K837" s="96">
        <v>1</v>
      </c>
      <c r="L837" s="96">
        <v>1</v>
      </c>
      <c r="M837" s="110">
        <f t="shared" si="239"/>
        <v>0</v>
      </c>
      <c r="N837" s="58">
        <f t="shared" si="240"/>
        <v>0</v>
      </c>
      <c r="O837" s="58">
        <f t="shared" si="241"/>
        <v>0</v>
      </c>
      <c r="P837" s="58">
        <f t="shared" si="242"/>
        <v>0</v>
      </c>
      <c r="Q837" s="58" t="str">
        <f>IF(C837=1,$D$858*K837*L837,IF(C837=2,$D$859*K837*L837,IF(C837=3,$D$860*K837*L837,IF(C837=4,0,IF(C837=5,$D$862*K837*L837,IF(C837=6,$D$863*K837*L837,IF(C837=7,$D$864*K837*L837,"Incorrect Code")))))))</f>
        <v>Incorrect Code</v>
      </c>
      <c r="R837" s="58">
        <f t="shared" si="243"/>
        <v>0</v>
      </c>
      <c r="S837" s="97">
        <f t="shared" si="244"/>
        <v>0</v>
      </c>
      <c r="T837" s="97">
        <v>0</v>
      </c>
      <c r="U837" s="98">
        <f t="shared" si="245"/>
        <v>0</v>
      </c>
      <c r="V837" s="97">
        <f>0.15*M837</f>
        <v>0</v>
      </c>
      <c r="W837" s="58">
        <f t="shared" si="248"/>
        <v>0</v>
      </c>
      <c r="X837" s="58">
        <f t="shared" si="246"/>
        <v>0</v>
      </c>
      <c r="Y837" s="99" t="e">
        <f t="shared" si="234"/>
        <v>#DIV/0!</v>
      </c>
      <c r="Z837" s="99" t="e">
        <f t="shared" si="235"/>
        <v>#DIV/0!</v>
      </c>
      <c r="AA837" s="2"/>
      <c r="AB837" s="109" t="str">
        <f t="shared" si="247"/>
        <v xml:space="preserve"> </v>
      </c>
    </row>
    <row r="838" spans="1:28" s="10" customFormat="1" ht="23.25" customHeight="1">
      <c r="A838" s="95"/>
      <c r="B838" s="100"/>
      <c r="C838" s="112"/>
      <c r="D838" s="100"/>
      <c r="E838" s="102"/>
      <c r="F838" s="102"/>
      <c r="G838" s="100"/>
      <c r="H838" s="100"/>
      <c r="I838" s="113"/>
      <c r="J838" s="114"/>
      <c r="K838" s="96">
        <v>1</v>
      </c>
      <c r="L838" s="96">
        <v>1</v>
      </c>
      <c r="M838" s="110">
        <f t="shared" si="239"/>
        <v>0</v>
      </c>
      <c r="N838" s="58">
        <f t="shared" si="240"/>
        <v>0</v>
      </c>
      <c r="O838" s="58">
        <f t="shared" si="241"/>
        <v>0</v>
      </c>
      <c r="P838" s="58">
        <f t="shared" si="242"/>
        <v>0</v>
      </c>
      <c r="Q838" s="58" t="str">
        <f>IF(C838=1,$D$858*K838*L838,IF(C838=2,$D$859*K838*L838,IF(C838=3,$D$860*K838*L838,IF(C838=4,0,IF(C838=5,$D$862*K838*L838,IF(C838=6,$D$863*K838*L838,IF(C838=7,$D$864*K838*L838,"Incorrect Code")))))))</f>
        <v>Incorrect Code</v>
      </c>
      <c r="R838" s="58">
        <f t="shared" si="243"/>
        <v>0</v>
      </c>
      <c r="S838" s="97">
        <f t="shared" si="244"/>
        <v>0</v>
      </c>
      <c r="T838" s="97">
        <v>0</v>
      </c>
      <c r="U838" s="98">
        <f t="shared" si="245"/>
        <v>0</v>
      </c>
      <c r="V838" s="97">
        <f t="shared" ref="V838:V843" si="251">0.15*M838</f>
        <v>0</v>
      </c>
      <c r="W838" s="58">
        <f t="shared" si="248"/>
        <v>0</v>
      </c>
      <c r="X838" s="58">
        <f t="shared" si="246"/>
        <v>0</v>
      </c>
      <c r="Y838" s="99" t="e">
        <f t="shared" si="234"/>
        <v>#DIV/0!</v>
      </c>
      <c r="Z838" s="99" t="e">
        <f t="shared" si="235"/>
        <v>#DIV/0!</v>
      </c>
      <c r="AA838" s="2"/>
      <c r="AB838" s="109" t="str">
        <f t="shared" si="247"/>
        <v xml:space="preserve"> </v>
      </c>
    </row>
    <row r="839" spans="1:28" s="10" customFormat="1" ht="23.25" customHeight="1">
      <c r="A839" s="95"/>
      <c r="B839" s="100"/>
      <c r="C839" s="2"/>
      <c r="D839" s="100"/>
      <c r="E839" s="102"/>
      <c r="F839" s="102"/>
      <c r="G839" s="100"/>
      <c r="H839" s="100"/>
      <c r="I839" s="113"/>
      <c r="J839" s="114"/>
      <c r="K839" s="96">
        <v>1</v>
      </c>
      <c r="L839" s="96">
        <v>1</v>
      </c>
      <c r="M839" s="110">
        <f t="shared" si="239"/>
        <v>0</v>
      </c>
      <c r="N839" s="58">
        <f t="shared" si="240"/>
        <v>0</v>
      </c>
      <c r="O839" s="58">
        <f t="shared" si="241"/>
        <v>0</v>
      </c>
      <c r="P839" s="58">
        <f t="shared" si="242"/>
        <v>0</v>
      </c>
      <c r="Q839" s="58" t="str">
        <f>IF(C839=1,$D$858*K839*L839,IF(C839=2,$D$859*K839*L839,IF(C839=3,$D$860*K839*L839,IF(C839=4,0,IF(C839=5,$D$862*K839*L839,IF(C839=6,$D$863*K839*L839,IF(C839=7,$D$864*K839*L839,"Incorrect Code")))))))</f>
        <v>Incorrect Code</v>
      </c>
      <c r="R839" s="58">
        <f t="shared" si="243"/>
        <v>0</v>
      </c>
      <c r="S839" s="97">
        <f t="shared" si="244"/>
        <v>0</v>
      </c>
      <c r="T839" s="97">
        <v>0</v>
      </c>
      <c r="U839" s="98">
        <f t="shared" si="245"/>
        <v>0</v>
      </c>
      <c r="V839" s="97"/>
      <c r="W839" s="58">
        <f t="shared" si="248"/>
        <v>0</v>
      </c>
      <c r="X839" s="58">
        <f t="shared" si="246"/>
        <v>0</v>
      </c>
      <c r="Y839" s="99" t="e">
        <f t="shared" si="234"/>
        <v>#DIV/0!</v>
      </c>
      <c r="Z839" s="99" t="e">
        <f t="shared" si="235"/>
        <v>#DIV/0!</v>
      </c>
      <c r="AA839" s="2"/>
      <c r="AB839" s="109" t="str">
        <f t="shared" si="247"/>
        <v xml:space="preserve"> </v>
      </c>
    </row>
    <row r="840" spans="1:28" s="10" customFormat="1" ht="23.45" customHeight="1">
      <c r="A840" s="95"/>
      <c r="B840" s="100"/>
      <c r="C840" s="2"/>
      <c r="D840" s="100"/>
      <c r="E840" s="102"/>
      <c r="F840" s="102"/>
      <c r="G840" s="100"/>
      <c r="H840" s="100"/>
      <c r="I840" s="113"/>
      <c r="J840" s="114"/>
      <c r="K840" s="96">
        <v>1</v>
      </c>
      <c r="L840" s="96">
        <v>1</v>
      </c>
      <c r="M840" s="110">
        <f t="shared" si="239"/>
        <v>0</v>
      </c>
      <c r="N840" s="58">
        <f t="shared" si="240"/>
        <v>0</v>
      </c>
      <c r="O840" s="58">
        <f t="shared" si="241"/>
        <v>0</v>
      </c>
      <c r="P840" s="58">
        <f t="shared" si="242"/>
        <v>0</v>
      </c>
      <c r="Q840" s="58" t="str">
        <f>IF(C840=1,$D$858*K840*L840,IF(C840=2,$D$859*K840*L840,IF(C840=3,$D$860*K840*L840,IF(C840=4,0,IF(C840=5,$D$862*K840*L840,IF(C840=6,$D$863*K840*L840,IF(C840=7,$D$864*K840*L840,"Incorrect Code")))))))</f>
        <v>Incorrect Code</v>
      </c>
      <c r="R840" s="58">
        <f t="shared" si="243"/>
        <v>0</v>
      </c>
      <c r="S840" s="97">
        <f t="shared" si="244"/>
        <v>0</v>
      </c>
      <c r="T840" s="97">
        <v>0</v>
      </c>
      <c r="U840" s="98">
        <f t="shared" si="245"/>
        <v>0</v>
      </c>
      <c r="V840" s="97"/>
      <c r="W840" s="58">
        <f t="shared" si="248"/>
        <v>0</v>
      </c>
      <c r="X840" s="58">
        <f t="shared" si="246"/>
        <v>0</v>
      </c>
      <c r="Y840" s="99" t="e">
        <f t="shared" si="234"/>
        <v>#DIV/0!</v>
      </c>
      <c r="Z840" s="99" t="e">
        <f t="shared" si="235"/>
        <v>#DIV/0!</v>
      </c>
      <c r="AA840" s="2"/>
      <c r="AB840" s="109" t="str">
        <f t="shared" si="247"/>
        <v xml:space="preserve"> </v>
      </c>
    </row>
    <row r="841" spans="1:28" s="10" customFormat="1" ht="23.25" customHeight="1">
      <c r="A841" s="95"/>
      <c r="B841" s="100"/>
      <c r="C841" s="112"/>
      <c r="D841" s="100"/>
      <c r="E841" s="102"/>
      <c r="F841" s="102"/>
      <c r="G841" s="100"/>
      <c r="H841" s="100"/>
      <c r="I841" s="113"/>
      <c r="J841" s="114"/>
      <c r="K841" s="96">
        <v>1</v>
      </c>
      <c r="L841" s="96">
        <v>1</v>
      </c>
      <c r="M841" s="110">
        <f t="shared" si="239"/>
        <v>0</v>
      </c>
      <c r="N841" s="58">
        <f t="shared" si="240"/>
        <v>0</v>
      </c>
      <c r="O841" s="58">
        <f t="shared" si="241"/>
        <v>0</v>
      </c>
      <c r="P841" s="58">
        <f t="shared" si="242"/>
        <v>0</v>
      </c>
      <c r="Q841" s="58" t="str">
        <f>IF(C841=1,$D$858*K841*L841,IF(C841=2,$D$859*K841*L841,IF(C841=3,$D$860*K841*L841,IF(C841=4,0,IF(C841=5,$D$862*K841*L841,IF(C841=6,$D$863*K841*L841,IF(C841=7,$D$864*K841*L841,"Incorrect Code")))))))</f>
        <v>Incorrect Code</v>
      </c>
      <c r="R841" s="58">
        <f t="shared" si="243"/>
        <v>0</v>
      </c>
      <c r="S841" s="97">
        <f t="shared" si="244"/>
        <v>0</v>
      </c>
      <c r="T841" s="97">
        <v>0</v>
      </c>
      <c r="U841" s="98">
        <f t="shared" si="245"/>
        <v>0</v>
      </c>
      <c r="V841" s="97"/>
      <c r="W841" s="58">
        <f t="shared" si="248"/>
        <v>0</v>
      </c>
      <c r="X841" s="58">
        <f t="shared" si="246"/>
        <v>0</v>
      </c>
      <c r="Y841" s="99" t="e">
        <f t="shared" si="234"/>
        <v>#DIV/0!</v>
      </c>
      <c r="Z841" s="99" t="e">
        <f t="shared" si="235"/>
        <v>#DIV/0!</v>
      </c>
      <c r="AA841" s="2"/>
      <c r="AB841" s="109" t="str">
        <f t="shared" si="247"/>
        <v xml:space="preserve"> </v>
      </c>
    </row>
    <row r="842" spans="1:28" s="10" customFormat="1" ht="23.45" customHeight="1">
      <c r="A842" s="95"/>
      <c r="B842" s="100"/>
      <c r="C842" s="2"/>
      <c r="D842" s="100"/>
      <c r="E842" s="102"/>
      <c r="F842" s="102"/>
      <c r="G842" s="100"/>
      <c r="H842" s="100"/>
      <c r="I842" s="113"/>
      <c r="J842" s="114"/>
      <c r="K842" s="96">
        <v>1</v>
      </c>
      <c r="L842" s="96">
        <v>1</v>
      </c>
      <c r="M842" s="110">
        <f t="shared" si="239"/>
        <v>0</v>
      </c>
      <c r="N842" s="58">
        <f t="shared" si="240"/>
        <v>0</v>
      </c>
      <c r="O842" s="58">
        <f t="shared" si="241"/>
        <v>0</v>
      </c>
      <c r="P842" s="58">
        <f t="shared" si="242"/>
        <v>0</v>
      </c>
      <c r="Q842" s="58" t="str">
        <f>IF(C842=1,$D$858*K842*L842,IF(C842=2,$D$859*K842*L842,IF(C842=3,$D$860*K842*L842,IF(C842=4,0,IF(C842=5,$D$862*K842*L842,IF(C842=6,$D$863*K842*L842,IF(C842=7,$D$864*K842*L842,"Incorrect Code")))))))</f>
        <v>Incorrect Code</v>
      </c>
      <c r="R842" s="58">
        <f t="shared" si="243"/>
        <v>0</v>
      </c>
      <c r="S842" s="97">
        <f t="shared" si="244"/>
        <v>0</v>
      </c>
      <c r="T842" s="97">
        <v>0</v>
      </c>
      <c r="U842" s="98">
        <f t="shared" si="245"/>
        <v>0</v>
      </c>
      <c r="V842" s="97">
        <f>0.15*M842</f>
        <v>0</v>
      </c>
      <c r="W842" s="58">
        <f t="shared" si="248"/>
        <v>0</v>
      </c>
      <c r="X842" s="58">
        <f t="shared" si="246"/>
        <v>0</v>
      </c>
      <c r="Y842" s="99" t="e">
        <f t="shared" si="234"/>
        <v>#DIV/0!</v>
      </c>
      <c r="Z842" s="99" t="e">
        <f t="shared" si="235"/>
        <v>#DIV/0!</v>
      </c>
      <c r="AA842" s="2"/>
      <c r="AB842" s="109" t="str">
        <f t="shared" si="247"/>
        <v xml:space="preserve"> </v>
      </c>
    </row>
    <row r="843" spans="1:28" s="10" customFormat="1" ht="23.25" customHeight="1">
      <c r="A843" s="95"/>
      <c r="B843" s="100"/>
      <c r="C843" s="2"/>
      <c r="D843" s="100"/>
      <c r="E843" s="102"/>
      <c r="F843" s="102"/>
      <c r="G843" s="100"/>
      <c r="H843" s="100"/>
      <c r="I843" s="113"/>
      <c r="J843" s="114"/>
      <c r="K843" s="96">
        <v>1</v>
      </c>
      <c r="L843" s="96">
        <v>1</v>
      </c>
      <c r="M843" s="110">
        <f t="shared" si="239"/>
        <v>0</v>
      </c>
      <c r="N843" s="58">
        <f t="shared" si="240"/>
        <v>0</v>
      </c>
      <c r="O843" s="58">
        <f t="shared" si="241"/>
        <v>0</v>
      </c>
      <c r="P843" s="58">
        <f t="shared" si="242"/>
        <v>0</v>
      </c>
      <c r="Q843" s="58" t="str">
        <f>IF(C843=1,$D$858*K843*L843,IF(C843=2,$D$859*K843*L843,IF(C843=3,$D$860*K843*L843,IF(C843=4,0,IF(C843=5,$D$862*K843*L843,IF(C843=6,$D$863*K843*L843,IF(C843=7,$D$864*K843*L843,"Incorrect Code")))))))</f>
        <v>Incorrect Code</v>
      </c>
      <c r="R843" s="58">
        <f t="shared" si="243"/>
        <v>0</v>
      </c>
      <c r="S843" s="97">
        <f t="shared" si="244"/>
        <v>0</v>
      </c>
      <c r="T843" s="97">
        <v>0</v>
      </c>
      <c r="U843" s="98">
        <f t="shared" si="245"/>
        <v>0</v>
      </c>
      <c r="V843" s="97">
        <f>0.15*M843</f>
        <v>0</v>
      </c>
      <c r="W843" s="58">
        <f t="shared" si="248"/>
        <v>0</v>
      </c>
      <c r="X843" s="58">
        <f t="shared" si="246"/>
        <v>0</v>
      </c>
      <c r="Y843" s="99" t="e">
        <f t="shared" si="234"/>
        <v>#DIV/0!</v>
      </c>
      <c r="Z843" s="99" t="e">
        <f t="shared" si="235"/>
        <v>#DIV/0!</v>
      </c>
      <c r="AA843" s="2"/>
      <c r="AB843" s="109" t="str">
        <f t="shared" si="247"/>
        <v xml:space="preserve"> </v>
      </c>
    </row>
    <row r="844" spans="1:28" s="10" customFormat="1" ht="23.25" customHeight="1">
      <c r="A844" s="95"/>
      <c r="B844" s="100"/>
      <c r="C844" s="112"/>
      <c r="D844" s="100"/>
      <c r="E844" s="102"/>
      <c r="F844" s="102"/>
      <c r="G844" s="100"/>
      <c r="H844" s="100"/>
      <c r="I844" s="113"/>
      <c r="J844" s="114"/>
      <c r="K844" s="96">
        <v>1</v>
      </c>
      <c r="L844" s="96">
        <v>1</v>
      </c>
      <c r="M844" s="110">
        <f t="shared" si="239"/>
        <v>0</v>
      </c>
      <c r="N844" s="58">
        <f t="shared" si="240"/>
        <v>0</v>
      </c>
      <c r="O844" s="58">
        <f t="shared" si="241"/>
        <v>0</v>
      </c>
      <c r="P844" s="58">
        <f t="shared" si="242"/>
        <v>0</v>
      </c>
      <c r="Q844" s="58" t="str">
        <f>IF(C844=1,$D$858*K844*L844,IF(C844=2,$D$859*K844*L844,IF(C844=3,$D$860*K844*L844,IF(C844=4,0,IF(C844=5,$D$862*K844*L844,IF(C844=6,$D$863*K844*L844,IF(C844=7,$D$864*K844*L844,"Incorrect Code")))))))</f>
        <v>Incorrect Code</v>
      </c>
      <c r="R844" s="58">
        <f t="shared" si="243"/>
        <v>0</v>
      </c>
      <c r="S844" s="97">
        <f t="shared" si="244"/>
        <v>0</v>
      </c>
      <c r="T844" s="97">
        <v>0</v>
      </c>
      <c r="U844" s="98">
        <f t="shared" si="245"/>
        <v>0</v>
      </c>
      <c r="V844" s="97"/>
      <c r="W844" s="58">
        <f t="shared" si="248"/>
        <v>0</v>
      </c>
      <c r="X844" s="58">
        <f t="shared" si="246"/>
        <v>0</v>
      </c>
      <c r="Y844" s="99" t="e">
        <f t="shared" si="234"/>
        <v>#DIV/0!</v>
      </c>
      <c r="Z844" s="99" t="e">
        <f t="shared" si="235"/>
        <v>#DIV/0!</v>
      </c>
      <c r="AA844" s="2"/>
      <c r="AB844" s="109" t="str">
        <f t="shared" si="247"/>
        <v xml:space="preserve"> </v>
      </c>
    </row>
    <row r="845" spans="1:28" s="10" customFormat="1" ht="23.45" customHeight="1">
      <c r="A845" s="95"/>
      <c r="B845" s="100"/>
      <c r="C845" s="2"/>
      <c r="D845" s="100"/>
      <c r="E845" s="102"/>
      <c r="F845" s="102"/>
      <c r="G845" s="100"/>
      <c r="H845" s="100"/>
      <c r="I845" s="113"/>
      <c r="J845" s="114"/>
      <c r="K845" s="96">
        <v>1</v>
      </c>
      <c r="L845" s="96">
        <v>1</v>
      </c>
      <c r="M845" s="110">
        <f t="shared" si="239"/>
        <v>0</v>
      </c>
      <c r="N845" s="58">
        <f t="shared" si="240"/>
        <v>0</v>
      </c>
      <c r="O845" s="58">
        <f t="shared" si="241"/>
        <v>0</v>
      </c>
      <c r="P845" s="58">
        <f t="shared" si="242"/>
        <v>0</v>
      </c>
      <c r="Q845" s="58" t="str">
        <f>IF(C845=1,$D$858*K845*L845,IF(C845=2,$D$859*K845*L845,IF(C845=3,$D$860*K845*L845,IF(C845=4,0,IF(C845=5,$D$862*K845*L845,IF(C845=6,$D$863*K845*L845,IF(C845=7,$D$864*K845*L845,"Incorrect Code")))))))</f>
        <v>Incorrect Code</v>
      </c>
      <c r="R845" s="58">
        <f t="shared" si="243"/>
        <v>0</v>
      </c>
      <c r="S845" s="97">
        <f t="shared" si="244"/>
        <v>0</v>
      </c>
      <c r="T845" s="97">
        <v>0</v>
      </c>
      <c r="U845" s="98">
        <f t="shared" si="245"/>
        <v>0</v>
      </c>
      <c r="V845" s="97">
        <f>0.15*M845</f>
        <v>0</v>
      </c>
      <c r="W845" s="58">
        <f t="shared" si="248"/>
        <v>0</v>
      </c>
      <c r="X845" s="58">
        <f t="shared" si="246"/>
        <v>0</v>
      </c>
      <c r="Y845" s="99" t="e">
        <f t="shared" si="234"/>
        <v>#DIV/0!</v>
      </c>
      <c r="Z845" s="99" t="e">
        <f t="shared" si="235"/>
        <v>#DIV/0!</v>
      </c>
      <c r="AA845" s="2"/>
      <c r="AB845" s="109" t="str">
        <f t="shared" si="247"/>
        <v xml:space="preserve"> </v>
      </c>
    </row>
    <row r="846" spans="1:28" s="10" customFormat="1" ht="23.25" customHeight="1">
      <c r="A846" s="95"/>
      <c r="B846" s="100"/>
      <c r="C846" s="2"/>
      <c r="D846" s="100"/>
      <c r="E846" s="102"/>
      <c r="F846" s="102"/>
      <c r="G846" s="100"/>
      <c r="H846" s="100"/>
      <c r="I846" s="113"/>
      <c r="J846" s="114"/>
      <c r="K846" s="96">
        <v>1</v>
      </c>
      <c r="L846" s="96">
        <v>1</v>
      </c>
      <c r="M846" s="110">
        <f t="shared" si="239"/>
        <v>0</v>
      </c>
      <c r="N846" s="58">
        <f t="shared" si="240"/>
        <v>0</v>
      </c>
      <c r="O846" s="58">
        <f t="shared" si="241"/>
        <v>0</v>
      </c>
      <c r="P846" s="58">
        <f t="shared" si="242"/>
        <v>0</v>
      </c>
      <c r="Q846" s="58" t="str">
        <f>IF(C846=1,$D$858*K846*L846,IF(C846=2,$D$859*K846*L846,IF(C846=3,$D$860*K846*L846,IF(C846=4,0,IF(C846=5,$D$862*K846*L846,IF(C846=6,$D$863*K846*L846,IF(C846=7,$D$864*K846*L846,"Incorrect Code")))))))</f>
        <v>Incorrect Code</v>
      </c>
      <c r="R846" s="58">
        <f t="shared" si="243"/>
        <v>0</v>
      </c>
      <c r="S846" s="97">
        <f t="shared" si="244"/>
        <v>0</v>
      </c>
      <c r="T846" s="97">
        <v>0</v>
      </c>
      <c r="U846" s="98">
        <f t="shared" si="245"/>
        <v>0</v>
      </c>
      <c r="V846" s="97">
        <f>0.15*M846</f>
        <v>0</v>
      </c>
      <c r="W846" s="58">
        <f t="shared" si="248"/>
        <v>0</v>
      </c>
      <c r="X846" s="58">
        <f t="shared" si="246"/>
        <v>0</v>
      </c>
      <c r="Y846" s="99" t="e">
        <f t="shared" si="234"/>
        <v>#DIV/0!</v>
      </c>
      <c r="Z846" s="99" t="e">
        <f t="shared" si="235"/>
        <v>#DIV/0!</v>
      </c>
      <c r="AA846" s="2"/>
      <c r="AB846" s="109" t="str">
        <f t="shared" si="247"/>
        <v xml:space="preserve"> </v>
      </c>
    </row>
    <row r="847" spans="1:28" s="10" customFormat="1" ht="23.25" customHeight="1">
      <c r="A847" s="95"/>
      <c r="B847" s="100"/>
      <c r="C847" s="112"/>
      <c r="D847" s="100"/>
      <c r="E847" s="102"/>
      <c r="F847" s="102"/>
      <c r="G847" s="100"/>
      <c r="H847" s="100"/>
      <c r="I847" s="113"/>
      <c r="J847" s="114"/>
      <c r="K847" s="96">
        <v>1</v>
      </c>
      <c r="L847" s="96">
        <v>1</v>
      </c>
      <c r="M847" s="110">
        <f t="shared" si="239"/>
        <v>0</v>
      </c>
      <c r="N847" s="58">
        <f t="shared" si="240"/>
        <v>0</v>
      </c>
      <c r="O847" s="58">
        <f t="shared" si="241"/>
        <v>0</v>
      </c>
      <c r="P847" s="58">
        <f t="shared" si="242"/>
        <v>0</v>
      </c>
      <c r="Q847" s="58" t="str">
        <f>IF(C847=1,$D$858*K847*L847,IF(C847=2,$D$859*K847*L847,IF(C847=3,$D$860*K847*L847,IF(C847=4,0,IF(C847=5,$D$862*K847*L847,IF(C847=6,$D$863*K847*L847,IF(C847=7,$D$864*K847*L847,"Incorrect Code")))))))</f>
        <v>Incorrect Code</v>
      </c>
      <c r="R847" s="58">
        <f t="shared" si="243"/>
        <v>0</v>
      </c>
      <c r="S847" s="97">
        <f t="shared" si="244"/>
        <v>0</v>
      </c>
      <c r="T847" s="97">
        <v>0</v>
      </c>
      <c r="U847" s="98">
        <f t="shared" si="245"/>
        <v>0</v>
      </c>
      <c r="V847" s="97">
        <f t="shared" ref="V847:V852" si="252">0.15*M847</f>
        <v>0</v>
      </c>
      <c r="W847" s="58">
        <f t="shared" si="248"/>
        <v>0</v>
      </c>
      <c r="X847" s="58">
        <f t="shared" si="246"/>
        <v>0</v>
      </c>
      <c r="Y847" s="99" t="e">
        <f t="shared" si="234"/>
        <v>#DIV/0!</v>
      </c>
      <c r="Z847" s="99" t="e">
        <f t="shared" si="235"/>
        <v>#DIV/0!</v>
      </c>
      <c r="AA847" s="2"/>
      <c r="AB847" s="109" t="str">
        <f t="shared" si="247"/>
        <v xml:space="preserve"> </v>
      </c>
    </row>
    <row r="848" spans="1:28" s="10" customFormat="1" ht="23.25" customHeight="1">
      <c r="A848" s="95"/>
      <c r="B848" s="100"/>
      <c r="C848" s="2"/>
      <c r="D848" s="100"/>
      <c r="E848" s="102"/>
      <c r="F848" s="102"/>
      <c r="G848" s="100"/>
      <c r="H848" s="100"/>
      <c r="I848" s="113"/>
      <c r="J848" s="114"/>
      <c r="K848" s="96">
        <v>1</v>
      </c>
      <c r="L848" s="96">
        <v>1</v>
      </c>
      <c r="M848" s="110">
        <f t="shared" si="239"/>
        <v>0</v>
      </c>
      <c r="N848" s="58">
        <f t="shared" si="240"/>
        <v>0</v>
      </c>
      <c r="O848" s="58">
        <f t="shared" si="241"/>
        <v>0</v>
      </c>
      <c r="P848" s="58">
        <f t="shared" si="242"/>
        <v>0</v>
      </c>
      <c r="Q848" s="58" t="str">
        <f>IF(C848=1,$D$858*K848*L848,IF(C848=2,$D$859*K848*L848,IF(C848=3,$D$860*K848*L848,IF(C848=4,0,IF(C848=5,$D$862*K848*L848,IF(C848=6,$D$863*K848*L848,IF(C848=7,$D$864*K848*L848,"Incorrect Code")))))))</f>
        <v>Incorrect Code</v>
      </c>
      <c r="R848" s="58">
        <f t="shared" si="243"/>
        <v>0</v>
      </c>
      <c r="S848" s="97">
        <f t="shared" si="244"/>
        <v>0</v>
      </c>
      <c r="T848" s="97">
        <v>0</v>
      </c>
      <c r="U848" s="98">
        <f t="shared" si="245"/>
        <v>0</v>
      </c>
      <c r="V848" s="97"/>
      <c r="W848" s="58">
        <f t="shared" si="248"/>
        <v>0</v>
      </c>
      <c r="X848" s="58">
        <f t="shared" si="246"/>
        <v>0</v>
      </c>
      <c r="Y848" s="99" t="e">
        <f t="shared" si="234"/>
        <v>#DIV/0!</v>
      </c>
      <c r="Z848" s="99" t="e">
        <f t="shared" si="235"/>
        <v>#DIV/0!</v>
      </c>
      <c r="AA848" s="2"/>
      <c r="AB848" s="109" t="str">
        <f t="shared" si="247"/>
        <v xml:space="preserve"> </v>
      </c>
    </row>
    <row r="849" spans="1:28" s="10" customFormat="1" ht="23.45" customHeight="1">
      <c r="A849" s="95"/>
      <c r="B849" s="100"/>
      <c r="C849" s="2"/>
      <c r="D849" s="100"/>
      <c r="E849" s="102"/>
      <c r="F849" s="102"/>
      <c r="G849" s="100"/>
      <c r="H849" s="100"/>
      <c r="I849" s="113"/>
      <c r="J849" s="114"/>
      <c r="K849" s="96">
        <v>1</v>
      </c>
      <c r="L849" s="96">
        <v>1</v>
      </c>
      <c r="M849" s="110">
        <f t="shared" si="239"/>
        <v>0</v>
      </c>
      <c r="N849" s="58">
        <f t="shared" si="240"/>
        <v>0</v>
      </c>
      <c r="O849" s="58">
        <f t="shared" si="241"/>
        <v>0</v>
      </c>
      <c r="P849" s="58">
        <f t="shared" si="242"/>
        <v>0</v>
      </c>
      <c r="Q849" s="58" t="str">
        <f>IF(C849=1,$D$858*K849*L849,IF(C849=2,$D$859*K849*L849,IF(C849=3,$D$860*K849*L849,IF(C849=4,0,IF(C849=5,$D$862*K849*L849,IF(C849=6,$D$863*K849*L849,IF(C849=7,$D$864*K849*L849,"Incorrect Code")))))))</f>
        <v>Incorrect Code</v>
      </c>
      <c r="R849" s="58">
        <f t="shared" si="243"/>
        <v>0</v>
      </c>
      <c r="S849" s="97">
        <f t="shared" si="244"/>
        <v>0</v>
      </c>
      <c r="T849" s="97">
        <v>0</v>
      </c>
      <c r="U849" s="98">
        <f t="shared" si="245"/>
        <v>0</v>
      </c>
      <c r="V849" s="97"/>
      <c r="W849" s="58">
        <f t="shared" si="248"/>
        <v>0</v>
      </c>
      <c r="X849" s="58">
        <f t="shared" si="246"/>
        <v>0</v>
      </c>
      <c r="Y849" s="99" t="e">
        <f t="shared" si="234"/>
        <v>#DIV/0!</v>
      </c>
      <c r="Z849" s="99" t="e">
        <f t="shared" si="235"/>
        <v>#DIV/0!</v>
      </c>
      <c r="AA849" s="2"/>
      <c r="AB849" s="109" t="str">
        <f t="shared" si="247"/>
        <v xml:space="preserve"> </v>
      </c>
    </row>
    <row r="850" spans="1:28" s="10" customFormat="1" ht="23.25" customHeight="1">
      <c r="A850" s="95"/>
      <c r="B850" s="100"/>
      <c r="C850" s="112"/>
      <c r="D850" s="100"/>
      <c r="E850" s="102"/>
      <c r="F850" s="102"/>
      <c r="G850" s="100"/>
      <c r="H850" s="100"/>
      <c r="I850" s="113"/>
      <c r="J850" s="114"/>
      <c r="K850" s="96">
        <v>1</v>
      </c>
      <c r="L850" s="96">
        <v>1</v>
      </c>
      <c r="M850" s="110">
        <f t="shared" si="239"/>
        <v>0</v>
      </c>
      <c r="N850" s="58">
        <f t="shared" si="240"/>
        <v>0</v>
      </c>
      <c r="O850" s="58">
        <f t="shared" si="241"/>
        <v>0</v>
      </c>
      <c r="P850" s="58">
        <f t="shared" si="242"/>
        <v>0</v>
      </c>
      <c r="Q850" s="58" t="str">
        <f>IF(C850=1,$D$858*K850*L850,IF(C850=2,$D$859*K850*L850,IF(C850=3,$D$860*K850*L850,IF(C850=4,0,IF(C850=5,$D$862*K850*L850,IF(C850=6,$D$863*K850*L850,IF(C850=7,$D$864*K850*L850,"Incorrect Code")))))))</f>
        <v>Incorrect Code</v>
      </c>
      <c r="R850" s="58">
        <f t="shared" si="243"/>
        <v>0</v>
      </c>
      <c r="S850" s="97">
        <f t="shared" si="244"/>
        <v>0</v>
      </c>
      <c r="T850" s="97">
        <v>0</v>
      </c>
      <c r="U850" s="98">
        <f t="shared" si="245"/>
        <v>0</v>
      </c>
      <c r="V850" s="97"/>
      <c r="W850" s="58">
        <f t="shared" si="248"/>
        <v>0</v>
      </c>
      <c r="X850" s="58">
        <f t="shared" si="246"/>
        <v>0</v>
      </c>
      <c r="Y850" s="99" t="e">
        <f t="shared" si="234"/>
        <v>#DIV/0!</v>
      </c>
      <c r="Z850" s="99" t="e">
        <f t="shared" si="235"/>
        <v>#DIV/0!</v>
      </c>
      <c r="AA850" s="2"/>
      <c r="AB850" s="109" t="str">
        <f t="shared" si="247"/>
        <v xml:space="preserve"> </v>
      </c>
    </row>
    <row r="851" spans="1:28" s="10" customFormat="1" ht="23.45" customHeight="1">
      <c r="A851" s="95"/>
      <c r="B851" s="100"/>
      <c r="C851" s="2"/>
      <c r="D851" s="100"/>
      <c r="E851" s="102"/>
      <c r="F851" s="102"/>
      <c r="G851" s="100"/>
      <c r="H851" s="100"/>
      <c r="I851" s="113"/>
      <c r="J851" s="114"/>
      <c r="K851" s="96">
        <v>1</v>
      </c>
      <c r="L851" s="96">
        <v>1</v>
      </c>
      <c r="M851" s="110">
        <f t="shared" si="239"/>
        <v>0</v>
      </c>
      <c r="N851" s="58">
        <f t="shared" si="240"/>
        <v>0</v>
      </c>
      <c r="O851" s="58">
        <f t="shared" si="241"/>
        <v>0</v>
      </c>
      <c r="P851" s="58">
        <f t="shared" si="242"/>
        <v>0</v>
      </c>
      <c r="Q851" s="58" t="str">
        <f>IF(C851=1,$D$858*K851*L851,IF(C851=2,$D$859*K851*L851,IF(C851=3,$D$860*K851*L851,IF(C851=4,0,IF(C851=5,$D$862*K851*L851,IF(C851=6,$D$863*K851*L851,IF(C851=7,$D$864*K851*L851,"Incorrect Code")))))))</f>
        <v>Incorrect Code</v>
      </c>
      <c r="R851" s="58">
        <f t="shared" si="243"/>
        <v>0</v>
      </c>
      <c r="S851" s="97">
        <f t="shared" si="244"/>
        <v>0</v>
      </c>
      <c r="T851" s="97">
        <v>0</v>
      </c>
      <c r="U851" s="98">
        <f t="shared" si="245"/>
        <v>0</v>
      </c>
      <c r="V851" s="97">
        <f>0.15*M851</f>
        <v>0</v>
      </c>
      <c r="W851" s="58">
        <f t="shared" si="248"/>
        <v>0</v>
      </c>
      <c r="X851" s="58">
        <f t="shared" si="246"/>
        <v>0</v>
      </c>
      <c r="Y851" s="99" t="e">
        <f t="shared" si="234"/>
        <v>#DIV/0!</v>
      </c>
      <c r="Z851" s="99" t="e">
        <f t="shared" si="235"/>
        <v>#DIV/0!</v>
      </c>
      <c r="AA851" s="2"/>
      <c r="AB851" s="109" t="str">
        <f t="shared" si="247"/>
        <v xml:space="preserve"> </v>
      </c>
    </row>
    <row r="852" spans="1:28" s="10" customFormat="1" ht="23.25" customHeight="1">
      <c r="A852" s="95"/>
      <c r="B852" s="100"/>
      <c r="C852" s="2"/>
      <c r="D852" s="100"/>
      <c r="E852" s="102"/>
      <c r="F852" s="102"/>
      <c r="G852" s="100"/>
      <c r="H852" s="100"/>
      <c r="I852" s="113"/>
      <c r="J852" s="114"/>
      <c r="K852" s="96">
        <v>1</v>
      </c>
      <c r="L852" s="96">
        <v>1</v>
      </c>
      <c r="M852" s="110">
        <f t="shared" si="239"/>
        <v>0</v>
      </c>
      <c r="N852" s="58">
        <f t="shared" si="240"/>
        <v>0</v>
      </c>
      <c r="O852" s="58">
        <f t="shared" si="241"/>
        <v>0</v>
      </c>
      <c r="P852" s="58">
        <f t="shared" si="242"/>
        <v>0</v>
      </c>
      <c r="Q852" s="58" t="str">
        <f>IF(C852=1,$D$858*K852*L852,IF(C852=2,$D$859*K852*L852,IF(C852=3,$D$860*K852*L852,IF(C852=4,0,IF(C852=5,$D$862*K852*L852,IF(C852=6,$D$863*K852*L852,IF(C852=7,$D$864*K852*L852,"Incorrect Code")))))))</f>
        <v>Incorrect Code</v>
      </c>
      <c r="R852" s="58">
        <f t="shared" si="243"/>
        <v>0</v>
      </c>
      <c r="S852" s="97">
        <f t="shared" si="244"/>
        <v>0</v>
      </c>
      <c r="T852" s="97">
        <v>0</v>
      </c>
      <c r="U852" s="98">
        <f t="shared" si="245"/>
        <v>0</v>
      </c>
      <c r="V852" s="97">
        <f>0.15*M852</f>
        <v>0</v>
      </c>
      <c r="W852" s="58">
        <f t="shared" si="248"/>
        <v>0</v>
      </c>
      <c r="X852" s="58">
        <f t="shared" si="246"/>
        <v>0</v>
      </c>
      <c r="Y852" s="99" t="e">
        <f t="shared" si="234"/>
        <v>#DIV/0!</v>
      </c>
      <c r="Z852" s="99" t="e">
        <f t="shared" si="235"/>
        <v>#DIV/0!</v>
      </c>
      <c r="AA852" s="2"/>
      <c r="AB852" s="109" t="str">
        <f t="shared" si="247"/>
        <v xml:space="preserve"> </v>
      </c>
    </row>
    <row r="853" spans="1:28" s="2" customFormat="1" ht="23.25" customHeight="1" thickBot="1">
      <c r="A853" s="106"/>
      <c r="B853" s="67" t="s">
        <v>76</v>
      </c>
      <c r="C853" s="51"/>
      <c r="D853" s="52"/>
      <c r="E853" s="52"/>
      <c r="F853" s="52"/>
      <c r="G853" s="52"/>
      <c r="H853" s="52"/>
      <c r="I853" s="52"/>
      <c r="J853" s="60">
        <f>SUM(J5:J86)</f>
        <v>0</v>
      </c>
      <c r="K853" s="60"/>
      <c r="L853" s="60"/>
      <c r="M853" s="60">
        <f t="shared" ref="M853:X853" si="253">SUM(M5:M86)</f>
        <v>0</v>
      </c>
      <c r="N853" s="60">
        <f t="shared" si="253"/>
        <v>0</v>
      </c>
      <c r="O853" s="60">
        <f t="shared" si="253"/>
        <v>0</v>
      </c>
      <c r="P853" s="60">
        <f t="shared" si="253"/>
        <v>0</v>
      </c>
      <c r="Q853" s="60">
        <f t="shared" si="253"/>
        <v>0</v>
      </c>
      <c r="R853" s="60">
        <f t="shared" si="253"/>
        <v>0</v>
      </c>
      <c r="S853" s="60">
        <f t="shared" si="253"/>
        <v>0</v>
      </c>
      <c r="T853" s="60">
        <f t="shared" si="253"/>
        <v>0</v>
      </c>
      <c r="U853" s="60">
        <f t="shared" si="253"/>
        <v>0</v>
      </c>
      <c r="V853" s="60">
        <f t="shared" si="253"/>
        <v>0</v>
      </c>
      <c r="W853" s="60">
        <f t="shared" si="253"/>
        <v>0</v>
      </c>
      <c r="X853" s="60">
        <f t="shared" si="253"/>
        <v>0</v>
      </c>
      <c r="Y853" s="116" t="e">
        <f t="shared" si="35"/>
        <v>#DIV/0!</v>
      </c>
      <c r="Z853" s="117" t="e">
        <f t="shared" si="36"/>
        <v>#DIV/0!</v>
      </c>
      <c r="AB853" s="109"/>
    </row>
    <row r="854" spans="1:28" ht="12" thickTop="1"/>
    <row r="856" spans="1:28">
      <c r="A856" s="107" t="s">
        <v>111</v>
      </c>
      <c r="C856" s="18"/>
      <c r="D856" s="19"/>
      <c r="E856" s="19"/>
      <c r="F856" s="19"/>
      <c r="G856" s="93"/>
      <c r="H856" s="19"/>
      <c r="I856" s="19"/>
      <c r="J856" s="17"/>
      <c r="K856" s="21"/>
      <c r="L856" s="21"/>
      <c r="M856" s="17"/>
      <c r="X856" s="21"/>
    </row>
    <row r="857" spans="1:28">
      <c r="A857" s="105" t="s">
        <v>112</v>
      </c>
      <c r="B857" s="68" t="s">
        <v>113</v>
      </c>
      <c r="C857" s="18"/>
      <c r="D857" s="92" t="s">
        <v>114</v>
      </c>
      <c r="E857" s="19"/>
      <c r="F857" s="19"/>
      <c r="G857" s="93"/>
      <c r="H857" s="19"/>
      <c r="I857" s="19"/>
      <c r="J857" s="17"/>
      <c r="K857" s="21"/>
      <c r="L857" s="21"/>
      <c r="M857" s="17"/>
      <c r="X857" s="21"/>
    </row>
    <row r="858" spans="1:28">
      <c r="A858" s="105"/>
      <c r="B858" s="69" t="s">
        <v>115</v>
      </c>
      <c r="C858" s="41"/>
      <c r="D858" s="41">
        <v>9396</v>
      </c>
      <c r="E858" s="41"/>
      <c r="F858" s="41"/>
      <c r="G858" s="93"/>
      <c r="H858" s="41"/>
      <c r="I858" s="41"/>
      <c r="J858" s="17"/>
      <c r="K858" s="21"/>
      <c r="L858" s="21"/>
      <c r="M858" s="17"/>
      <c r="X858" s="21"/>
    </row>
    <row r="859" spans="1:28">
      <c r="B859" s="69" t="s">
        <v>116</v>
      </c>
      <c r="C859" s="41"/>
      <c r="D859" s="41">
        <v>16848</v>
      </c>
      <c r="E859" s="41"/>
      <c r="F859" s="41"/>
      <c r="G859" s="93"/>
      <c r="H859" s="41"/>
      <c r="I859" s="41"/>
      <c r="J859" s="17"/>
      <c r="K859" s="21"/>
      <c r="L859" s="21"/>
      <c r="M859" s="17"/>
      <c r="X859" s="21"/>
    </row>
    <row r="860" spans="1:28">
      <c r="B860" s="69" t="s">
        <v>117</v>
      </c>
      <c r="C860" s="41"/>
      <c r="D860" s="41">
        <v>24672</v>
      </c>
      <c r="E860" s="41"/>
      <c r="F860" s="41"/>
      <c r="G860" s="93"/>
      <c r="H860" s="41"/>
      <c r="I860" s="41"/>
      <c r="J860" s="17"/>
      <c r="K860" s="21"/>
      <c r="L860" s="21"/>
      <c r="M860" s="17"/>
    </row>
    <row r="861" spans="1:28">
      <c r="B861" s="19" t="s">
        <v>118</v>
      </c>
      <c r="C861" s="41"/>
      <c r="D861" s="41">
        <v>0</v>
      </c>
      <c r="E861" s="41"/>
      <c r="F861" s="41"/>
      <c r="G861" s="93"/>
      <c r="H861" s="41"/>
      <c r="I861" s="41"/>
      <c r="J861" s="17"/>
      <c r="K861" s="21"/>
      <c r="L861" s="21"/>
      <c r="M861" s="17"/>
    </row>
    <row r="862" spans="1:28">
      <c r="B862" s="19" t="s">
        <v>119</v>
      </c>
      <c r="C862" s="41"/>
      <c r="D862" s="41">
        <v>9216</v>
      </c>
      <c r="E862" s="41"/>
      <c r="F862" s="41"/>
      <c r="G862" s="93"/>
      <c r="H862" s="41"/>
      <c r="I862" s="41"/>
      <c r="J862" s="17"/>
      <c r="K862" s="21"/>
      <c r="L862" s="21"/>
      <c r="M862" s="17"/>
    </row>
    <row r="863" spans="1:28">
      <c r="B863" s="19" t="s">
        <v>120</v>
      </c>
      <c r="C863" s="41"/>
      <c r="D863" s="41">
        <v>16848</v>
      </c>
      <c r="E863" s="41"/>
      <c r="F863" s="41"/>
      <c r="G863" s="93"/>
      <c r="H863" s="41"/>
      <c r="I863" s="41"/>
      <c r="J863" s="17"/>
      <c r="K863" s="21"/>
      <c r="L863" s="21"/>
      <c r="M863" s="17"/>
    </row>
    <row r="864" spans="1:28">
      <c r="B864" s="19" t="s">
        <v>121</v>
      </c>
      <c r="C864" s="41"/>
      <c r="D864" s="41">
        <v>24672</v>
      </c>
      <c r="E864" s="41"/>
      <c r="F864" s="41"/>
      <c r="G864" s="93"/>
      <c r="H864" s="41"/>
      <c r="I864" s="41"/>
      <c r="J864" s="17"/>
      <c r="K864" s="21"/>
      <c r="L864" s="21"/>
      <c r="M864" s="17"/>
    </row>
    <row r="865" spans="1:17">
      <c r="C865" s="18"/>
      <c r="D865" s="41"/>
      <c r="E865" s="41"/>
      <c r="F865" s="41"/>
      <c r="G865" s="93"/>
      <c r="H865" s="41"/>
      <c r="I865" s="41"/>
      <c r="J865" s="17"/>
      <c r="K865" s="21"/>
      <c r="L865" s="21"/>
      <c r="M865" s="17"/>
    </row>
    <row r="866" spans="1:17">
      <c r="A866" s="105" t="s">
        <v>122</v>
      </c>
      <c r="B866" s="19" t="s">
        <v>123</v>
      </c>
      <c r="C866" s="18"/>
      <c r="D866" s="19"/>
      <c r="E866" s="19"/>
      <c r="F866" s="19"/>
      <c r="G866" s="93"/>
      <c r="H866" s="19"/>
      <c r="I866" s="19"/>
      <c r="J866" s="17"/>
      <c r="K866" s="21"/>
      <c r="L866" s="21"/>
      <c r="M866" s="17"/>
    </row>
    <row r="867" spans="1:17">
      <c r="B867" s="19" t="s">
        <v>124</v>
      </c>
      <c r="C867" s="18"/>
      <c r="D867" s="19" t="s">
        <v>125</v>
      </c>
      <c r="E867" s="19"/>
      <c r="F867" s="19"/>
      <c r="G867" s="93" t="s">
        <v>126</v>
      </c>
      <c r="H867" s="19"/>
      <c r="I867" s="19"/>
      <c r="J867" s="17"/>
      <c r="K867" s="21"/>
      <c r="L867" s="21"/>
      <c r="M867" s="17" t="s">
        <v>127</v>
      </c>
      <c r="Q867" s="17" t="s">
        <v>128</v>
      </c>
    </row>
    <row r="868" spans="1:17">
      <c r="B868" s="69" t="s">
        <v>129</v>
      </c>
      <c r="C868" s="37"/>
    </row>
    <row r="869" spans="1:17">
      <c r="B869" s="69"/>
      <c r="C869" s="37"/>
    </row>
    <row r="870" spans="1:17">
      <c r="A870" s="105" t="s">
        <v>130</v>
      </c>
      <c r="B870" s="19" t="s">
        <v>123</v>
      </c>
      <c r="C870" s="18"/>
      <c r="D870" s="19"/>
      <c r="E870" s="19"/>
      <c r="F870" s="19"/>
      <c r="G870" s="93"/>
      <c r="H870" s="19"/>
      <c r="I870" s="19"/>
      <c r="J870" s="17"/>
      <c r="K870" s="21"/>
      <c r="L870" s="21"/>
      <c r="M870" s="17"/>
    </row>
    <row r="871" spans="1:17">
      <c r="B871" s="19" t="s">
        <v>124</v>
      </c>
      <c r="C871" s="18"/>
      <c r="D871" s="19" t="s">
        <v>125</v>
      </c>
      <c r="E871" s="19"/>
      <c r="F871" s="19"/>
      <c r="G871" s="93" t="s">
        <v>126</v>
      </c>
      <c r="H871" s="19"/>
      <c r="I871" s="19"/>
      <c r="J871" s="17"/>
      <c r="K871" s="21"/>
      <c r="L871" s="21"/>
      <c r="M871" s="17" t="s">
        <v>127</v>
      </c>
      <c r="Q871" s="17" t="s">
        <v>128</v>
      </c>
    </row>
    <row r="872" spans="1:17">
      <c r="B872" s="69" t="s">
        <v>131</v>
      </c>
      <c r="C872" s="39"/>
      <c r="D872" s="6"/>
      <c r="E872" s="6"/>
      <c r="F872" s="6"/>
      <c r="H872" s="6"/>
      <c r="I872" s="6"/>
    </row>
    <row r="873" spans="1:17">
      <c r="C873" s="37"/>
    </row>
    <row r="874" spans="1:17">
      <c r="C874" s="37"/>
    </row>
    <row r="875" spans="1:17">
      <c r="C875" s="37"/>
    </row>
    <row r="876" spans="1:17">
      <c r="C876" s="37"/>
    </row>
    <row r="877" spans="1:17">
      <c r="C877" s="37"/>
    </row>
    <row r="878" spans="1:17">
      <c r="C878" s="37"/>
    </row>
    <row r="879" spans="1:17">
      <c r="C879" s="37"/>
    </row>
    <row r="880" spans="1:17">
      <c r="C880" s="37"/>
    </row>
    <row r="881" spans="3:3">
      <c r="C881" s="37"/>
    </row>
    <row r="882" spans="3:3">
      <c r="C882" s="37"/>
    </row>
    <row r="883" spans="3:3">
      <c r="C883" s="37"/>
    </row>
    <row r="884" spans="3:3">
      <c r="C884" s="37"/>
    </row>
    <row r="885" spans="3:3">
      <c r="C885" s="37"/>
    </row>
    <row r="886" spans="3:3">
      <c r="C886" s="37"/>
    </row>
    <row r="887" spans="3:3">
      <c r="C887" s="37"/>
    </row>
    <row r="888" spans="3:3">
      <c r="C888" s="37"/>
    </row>
    <row r="889" spans="3:3">
      <c r="C889" s="37"/>
    </row>
    <row r="890" spans="3:3">
      <c r="C890" s="37"/>
    </row>
    <row r="891" spans="3:3">
      <c r="C891" s="37"/>
    </row>
    <row r="892" spans="3:3">
      <c r="C892" s="37"/>
    </row>
    <row r="893" spans="3:3">
      <c r="C893" s="37"/>
    </row>
    <row r="894" spans="3:3">
      <c r="C894" s="37"/>
    </row>
    <row r="895" spans="3:3">
      <c r="C895" s="37"/>
    </row>
    <row r="896" spans="3:3">
      <c r="C896" s="37"/>
    </row>
    <row r="897" spans="3:3">
      <c r="C897" s="37"/>
    </row>
    <row r="898" spans="3:3">
      <c r="C898" s="37"/>
    </row>
    <row r="899" spans="3:3">
      <c r="C899" s="37"/>
    </row>
    <row r="900" spans="3:3">
      <c r="C900" s="37"/>
    </row>
    <row r="901" spans="3:3">
      <c r="C901" s="37"/>
    </row>
    <row r="902" spans="3:3">
      <c r="C902" s="37"/>
    </row>
    <row r="903" spans="3:3">
      <c r="C903" s="37"/>
    </row>
    <row r="904" spans="3:3">
      <c r="C904" s="37"/>
    </row>
    <row r="905" spans="3:3">
      <c r="C905" s="37"/>
    </row>
    <row r="906" spans="3:3">
      <c r="C906" s="37"/>
    </row>
    <row r="907" spans="3:3">
      <c r="C907" s="37"/>
    </row>
    <row r="908" spans="3:3">
      <c r="C908" s="37"/>
    </row>
    <row r="909" spans="3:3">
      <c r="C909" s="37"/>
    </row>
    <row r="910" spans="3:3">
      <c r="C910" s="37"/>
    </row>
  </sheetData>
  <mergeCells count="1">
    <mergeCell ref="D3:H3"/>
  </mergeCells>
  <phoneticPr fontId="0" type="noConversion"/>
  <printOptions horizontalCentered="1" gridLines="1"/>
  <pageMargins left="0.13" right="7.0000000000000007E-2" top="0.82" bottom="0.5" header="0.5" footer="0.5"/>
  <pageSetup paperSize="17" scale="75" fitToHeight="0" orientation="landscape" r:id="rId1"/>
  <headerFooter alignWithMargins="0">
    <oddHeader xml:space="preserve">&amp;C&amp;"Arial,Bold"&amp;14Virginia State University
Salary Calculations For FY 17&amp;"Arial,Regular"&amp;10
</oddHeader>
    <oddFooter>&amp;L
&amp;8&amp;F
&amp;A
&amp;D
 &amp;T</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2FFD1-9F55-4440-9E3B-0CA8AD070EB5}">
  <sheetPr>
    <pageSetUpPr fitToPage="1"/>
  </sheetPr>
  <dimension ref="A1:L8"/>
  <sheetViews>
    <sheetView zoomScaleNormal="100" workbookViewId="0"/>
  </sheetViews>
  <sheetFormatPr defaultRowHeight="11.25"/>
  <cols>
    <col min="1" max="1" width="15.85546875" style="17" customWidth="1"/>
    <col min="2" max="2" width="8.5703125" style="18" bestFit="1" customWidth="1"/>
    <col min="3" max="3" width="12.5703125" style="18" customWidth="1"/>
    <col min="4" max="4" width="13.85546875" style="18" customWidth="1"/>
    <col min="5" max="5" width="15.85546875" style="19" customWidth="1"/>
    <col min="6" max="6" width="15.85546875" style="18" customWidth="1"/>
    <col min="7" max="9" width="15.85546875" style="20" customWidth="1"/>
    <col min="10" max="11" width="15.85546875" style="17" customWidth="1"/>
    <col min="12" max="12" width="10" style="17" hidden="1" customWidth="1"/>
    <col min="13" max="16384" width="9.140625" style="17"/>
  </cols>
  <sheetData>
    <row r="1" spans="1:12" s="9" customFormat="1" ht="33.75">
      <c r="A1" s="5" t="s">
        <v>61</v>
      </c>
      <c r="B1" s="6"/>
      <c r="C1" s="6"/>
      <c r="D1" s="6"/>
      <c r="E1" s="25" t="s">
        <v>132</v>
      </c>
      <c r="F1" s="6"/>
      <c r="G1" s="7" t="s">
        <v>133</v>
      </c>
      <c r="H1" s="26" t="s">
        <v>134</v>
      </c>
      <c r="I1" s="7"/>
      <c r="J1" s="9" t="s">
        <v>135</v>
      </c>
      <c r="K1" s="10" t="s">
        <v>76</v>
      </c>
      <c r="L1" s="11" t="s">
        <v>77</v>
      </c>
    </row>
    <row r="2" spans="1:12" s="10" customFormat="1" ht="12.75">
      <c r="B2" s="120" t="s">
        <v>78</v>
      </c>
      <c r="C2" s="121"/>
      <c r="D2" s="121"/>
      <c r="E2" s="121"/>
      <c r="F2" s="121"/>
      <c r="G2" s="12" t="s">
        <v>136</v>
      </c>
      <c r="H2" s="12" t="s">
        <v>137</v>
      </c>
      <c r="I2" s="12"/>
      <c r="J2" s="10" t="s">
        <v>83</v>
      </c>
      <c r="K2" s="10" t="s">
        <v>92</v>
      </c>
      <c r="L2" s="10" t="s">
        <v>93</v>
      </c>
    </row>
    <row r="3" spans="1:12" s="10" customFormat="1" ht="12" thickBot="1">
      <c r="A3" s="44" t="s">
        <v>95</v>
      </c>
      <c r="B3" s="45" t="s">
        <v>97</v>
      </c>
      <c r="C3" s="45" t="s">
        <v>98</v>
      </c>
      <c r="D3" s="45" t="s">
        <v>99</v>
      </c>
      <c r="E3" s="57" t="s">
        <v>100</v>
      </c>
      <c r="F3" s="45" t="s">
        <v>101</v>
      </c>
      <c r="G3" s="46"/>
      <c r="H3" s="46"/>
      <c r="I3" s="47" t="s">
        <v>138</v>
      </c>
      <c r="J3" s="44">
        <v>7.6499999999999999E-2</v>
      </c>
      <c r="K3" s="44" t="s">
        <v>109</v>
      </c>
      <c r="L3" s="10" t="s">
        <v>108</v>
      </c>
    </row>
    <row r="4" spans="1:12" s="2" customFormat="1" ht="36" customHeight="1">
      <c r="B4" s="1"/>
      <c r="C4" s="1"/>
      <c r="D4" s="1"/>
      <c r="E4" s="1"/>
      <c r="F4" s="1"/>
      <c r="G4" s="59"/>
      <c r="H4" s="59"/>
      <c r="I4" s="59">
        <f>H4*G4</f>
        <v>0</v>
      </c>
      <c r="J4" s="58">
        <f>IF(H4&gt;113700,6324+H4*0.0145,H4*0.0765)</f>
        <v>0</v>
      </c>
      <c r="K4" s="62">
        <f>J4+I4</f>
        <v>0</v>
      </c>
      <c r="L4" s="4" t="e">
        <f>#REF!/K4</f>
        <v>#REF!</v>
      </c>
    </row>
    <row r="5" spans="1:12" s="2" customFormat="1" ht="36" customHeight="1">
      <c r="B5" s="1"/>
      <c r="C5" s="1"/>
      <c r="D5" s="1"/>
      <c r="E5" s="1"/>
      <c r="F5" s="1"/>
      <c r="G5" s="59"/>
      <c r="H5" s="59"/>
      <c r="I5" s="59">
        <f>H5*G5</f>
        <v>0</v>
      </c>
      <c r="J5" s="61">
        <f>IF(E5="61144",0,I5*0.0765)</f>
        <v>0</v>
      </c>
      <c r="K5" s="62">
        <f>J5+I5</f>
        <v>0</v>
      </c>
      <c r="L5" s="4" t="e">
        <f>#REF!/K5</f>
        <v>#REF!</v>
      </c>
    </row>
    <row r="6" spans="1:12" s="2" customFormat="1" ht="36" customHeight="1">
      <c r="B6" s="1"/>
      <c r="C6" s="1"/>
      <c r="D6" s="1"/>
      <c r="E6" s="1"/>
      <c r="F6" s="1"/>
      <c r="G6" s="59"/>
      <c r="H6" s="59"/>
      <c r="I6" s="59">
        <f>H6*G6</f>
        <v>0</v>
      </c>
      <c r="J6" s="61">
        <f>IF(E6="61144",0,I6*0.0765)</f>
        <v>0</v>
      </c>
      <c r="K6" s="62">
        <f>J6+I6</f>
        <v>0</v>
      </c>
      <c r="L6" s="4" t="e">
        <f>#REF!/K6</f>
        <v>#REF!</v>
      </c>
    </row>
    <row r="7" spans="1:12" s="2" customFormat="1" ht="36" customHeight="1">
      <c r="A7" s="22"/>
      <c r="B7" s="23"/>
      <c r="C7" s="23"/>
      <c r="D7" s="23"/>
      <c r="E7" s="23"/>
      <c r="F7" s="23"/>
      <c r="G7" s="63"/>
      <c r="H7" s="63"/>
      <c r="I7" s="63">
        <f>H7*G7</f>
        <v>0</v>
      </c>
      <c r="J7" s="64">
        <f>IF(E7="61144",0,I7*0.0765)</f>
        <v>0</v>
      </c>
      <c r="K7" s="65">
        <f>J7+I7</f>
        <v>0</v>
      </c>
      <c r="L7" s="4" t="e">
        <f>#REF!/K7</f>
        <v>#REF!</v>
      </c>
    </row>
    <row r="8" spans="1:12" s="2" customFormat="1" ht="36" customHeight="1">
      <c r="A8" s="5" t="s">
        <v>76</v>
      </c>
      <c r="B8" s="1"/>
      <c r="C8" s="1"/>
      <c r="D8" s="1"/>
      <c r="E8" s="1"/>
      <c r="F8" s="1"/>
      <c r="G8" s="61">
        <f t="shared" ref="G8:L8" si="0">SUM(G4:G7)</f>
        <v>0</v>
      </c>
      <c r="H8" s="61">
        <f t="shared" si="0"/>
        <v>0</v>
      </c>
      <c r="I8" s="61">
        <f t="shared" si="0"/>
        <v>0</v>
      </c>
      <c r="J8" s="61">
        <f t="shared" si="0"/>
        <v>0</v>
      </c>
      <c r="K8" s="61">
        <f t="shared" si="0"/>
        <v>0</v>
      </c>
      <c r="L8" s="3" t="e">
        <f t="shared" si="0"/>
        <v>#REF!</v>
      </c>
    </row>
  </sheetData>
  <mergeCells count="1">
    <mergeCell ref="B2:F2"/>
  </mergeCells>
  <phoneticPr fontId="0" type="noConversion"/>
  <printOptions horizontalCentered="1" gridLines="1"/>
  <pageMargins left="0.38" right="0.32" top="1.32" bottom="1" header="0.5" footer="0.5"/>
  <pageSetup scale="83" orientation="landscape" horizontalDpi="300" verticalDpi="300" r:id="rId1"/>
  <headerFooter alignWithMargins="0">
    <oddHeader xml:space="preserve">&amp;C&amp;"Arial,Bold"&amp;14Virginia State University
Wage &amp; Bonus Calculations For FY 16
&amp;"Arial,Regular"&amp;10
</oddHeader>
    <oddFooter>&amp;L
&amp;8&amp;F
&amp;A
&amp;D 
&amp;T</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8F7D1CF08BDA45BB9C834B5BA21639" ma:contentTypeVersion="10" ma:contentTypeDescription="Create a new document." ma:contentTypeScope="" ma:versionID="516e3bbc0d2b7da9f8556a2a62d1fafb">
  <xsd:schema xmlns:xsd="http://www.w3.org/2001/XMLSchema" xmlns:xs="http://www.w3.org/2001/XMLSchema" xmlns:p="http://schemas.microsoft.com/office/2006/metadata/properties" xmlns:ns1="http://schemas.microsoft.com/sharepoint/v3" xmlns:ns2="155984b2-a93a-4e78-a43c-220fcaffc76f" targetNamespace="http://schemas.microsoft.com/office/2006/metadata/properties" ma:root="true" ma:fieldsID="4591cff6c5f1ce2471a833d8d0c66a3e" ns1:_="" ns2:_="">
    <xsd:import namespace="http://schemas.microsoft.com/sharepoint/v3"/>
    <xsd:import namespace="155984b2-a93a-4e78-a43c-220fcaffc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1:_ip_UnifiedCompliancePolicyProperties" minOccurs="0"/>
                <xsd:element ref="ns1:_ip_UnifiedCompliancePolicyUIAction" minOccurs="0"/>
                <xsd:element ref="ns2:_Flow_SignoffStatus" minOccurs="0"/>
                <xsd:element ref="ns2:_ApprovalAssignedTo" minOccurs="0"/>
                <xsd:element ref="ns2:_ApprovalRespondedBy" minOccurs="0"/>
                <xsd:element ref="ns2:_ApprovalSentBy" minOccurs="0"/>
                <xsd:element ref="ns2:_Approval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5984b2-a93a-4e78-a43c-220fcaffc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_Flow_SignoffStatus" ma:index="13" nillable="true" ma:displayName="Sign-off status" ma:internalName="_x0024_Resources_x003a_core_x002c_Signoff_Status">
      <xsd:simpleType>
        <xsd:restriction base="dms:Text"/>
      </xsd:simpleType>
    </xsd:element>
    <xsd:element name="_ApprovalAssignedTo" ma:index="14" nillable="true" ma:displayName="Approvers" ma:list="UserInfo" ma:internalName="_ApprovalAssignedTo"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RespondedBy" ma:index="15" nillable="true" ma:displayName="Responses" ma:list="UserInfo" ma:internalName="_ApprovalRespondedBy"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entBy" ma:index="16" nillable="true" ma:displayName="Approval Creator" ma:list="UserInfo" ma:internalName="_ApprovalSent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ApprovalStatus" ma:index="17" nillable="true" ma:displayName="Approval status" ma:internalName="_ApprovalStatu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_ip_UnifiedCompliancePolicyUIAction xmlns="http://schemas.microsoft.com/sharepoint/v3" xsi:nil="true"/>
    <_Flow_SignoffStatus xmlns="155984b2-a93a-4e78-a43c-220fcaffc76f" xsi:nil="true"/>
    <_ApprovalAssignedTo xmlns="155984b2-a93a-4e78-a43c-220fcaffc76f">
      <UserInfo>
        <DisplayName/>
        <AccountId xsi:nil="true"/>
        <AccountType/>
      </UserInfo>
    </_ApprovalAssignedTo>
    <_ApprovalStatus xmlns="155984b2-a93a-4e78-a43c-220fcaffc76f">0</_ApprovalStatus>
    <_ApprovalRespondedBy xmlns="155984b2-a93a-4e78-a43c-220fcaffc76f">
      <UserInfo>
        <DisplayName/>
        <AccountId xsi:nil="true"/>
        <AccountType/>
      </UserInfo>
    </_ApprovalRespondedBy>
  </documentManagement>
</p:properties>
</file>

<file path=customXml/itemProps1.xml><?xml version="1.0" encoding="utf-8"?>
<ds:datastoreItem xmlns:ds="http://schemas.openxmlformats.org/officeDocument/2006/customXml" ds:itemID="{BEDCB527-12C2-45D4-899F-3B570CB02FEB}"/>
</file>

<file path=customXml/itemProps2.xml><?xml version="1.0" encoding="utf-8"?>
<ds:datastoreItem xmlns:ds="http://schemas.openxmlformats.org/officeDocument/2006/customXml" ds:itemID="{D0C19C92-20E2-4C6F-BB88-355C263196DF}">
  <ds:schemaRefs>
    <ds:schemaRef ds:uri="http://schemas.microsoft.com/sharepoint/v3/contenttype/forms"/>
  </ds:schemaRefs>
</ds:datastoreItem>
</file>

<file path=customXml/itemProps3.xml><?xml version="1.0" encoding="utf-8"?>
<ds:datastoreItem xmlns:ds="http://schemas.openxmlformats.org/officeDocument/2006/customXml" ds:itemID="{EC108522-829C-4D2E-92C2-D3BD86F63CB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Instructions</vt:lpstr>
      <vt:lpstr>Hire Dates Tab</vt:lpstr>
      <vt:lpstr>filled Time Salary Calculations</vt:lpstr>
      <vt:lpstr>Wages_Bonus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vsu</dc:creator>
  <cp:keywords/>
  <dc:description/>
  <cp:lastModifiedBy>Sheila S. Phillips</cp:lastModifiedBy>
  <cp:revision/>
  <cp:lastPrinted>2026-06-18T13:16:40Z</cp:lastPrinted>
  <dcterms:created xsi:type="dcterms:W3CDTF">1999-08-27T18:42:15Z</dcterms:created>
  <dcterms:modified xsi:type="dcterms:W3CDTF">2026-06-18T13:18:49Z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0x0101004E8F7D1CF08BDA45BB9C834B5BA21639</vt:lpwstr>
  </property>
  <property fmtid="{D5CDD505-2E9C-101B-9397-08002B2CF9AE}" pid="3" name="_ip_UnifiedCompliancePolicyUIAction">
    <vt:lpwstr/>
  </property>
  <property fmtid="{D5CDD505-2E9C-101B-9397-08002B2CF9AE}" pid="4" name="_ip_UnifiedCompliancePolicyProperties">
    <vt:lpwstr/>
  </property>
  <property fmtid="{D5CDD505-2E9C-101B-9397-08002B2CF9AE}" pid="5" name="_activity">
    <vt:lpwstr/>
  </property>
</Properties>
</file>