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state365-my.sharepoint.com/personal/sbdavis_vsu_edu/Documents/Desktop/"/>
    </mc:Choice>
  </mc:AlternateContent>
  <xr:revisionPtr revIDLastSave="0" documentId="8_{D6537C4A-CE83-4C81-9515-A775C87825A8}" xr6:coauthVersionLast="36" xr6:coauthVersionMax="36" xr10:uidLastSave="{00000000-0000-0000-0000-000000000000}"/>
  <bookViews>
    <workbookView xWindow="0" yWindow="0" windowWidth="28800" windowHeight="11505" xr2:uid="{4EEEE059-0970-4745-9231-920C085857B2}"/>
  </bookViews>
  <sheets>
    <sheet name="SchedD" sheetId="1" r:id="rId1"/>
  </sheets>
  <definedNames>
    <definedName name="_xlnm.Print_Area" localSheetId="0">SchedD!$A$1:$C$150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H40" i="1" s="1"/>
  <c r="H39" i="1" l="1"/>
  <c r="B53" i="1"/>
  <c r="H53" i="1" s="1"/>
  <c r="B56" i="1"/>
  <c r="H56" i="1"/>
  <c r="B45" i="1"/>
  <c r="B46" i="1"/>
  <c r="H46" i="1" s="1"/>
  <c r="B49" i="1"/>
  <c r="H49" i="1" s="1"/>
  <c r="B50" i="1"/>
  <c r="H50" i="1" s="1"/>
  <c r="O142" i="1"/>
  <c r="P142" i="1" s="1"/>
  <c r="O141" i="1"/>
  <c r="P141" i="1" s="1"/>
  <c r="O139" i="1"/>
  <c r="P139" i="1" s="1"/>
  <c r="B141" i="1"/>
  <c r="K141" i="1" s="1"/>
  <c r="L141" i="1" s="1"/>
  <c r="B142" i="1"/>
  <c r="K142" i="1" s="1"/>
  <c r="L142" i="1" s="1"/>
  <c r="B139" i="1"/>
  <c r="K139" i="1" s="1"/>
  <c r="L139" i="1" s="1"/>
  <c r="B61" i="1"/>
  <c r="H61" i="1" s="1"/>
  <c r="L56" i="1"/>
  <c r="M56" i="1" s="1"/>
  <c r="L53" i="1"/>
  <c r="M53" i="1"/>
  <c r="L40" i="1"/>
  <c r="L39" i="1"/>
  <c r="M39" i="1" s="1"/>
  <c r="H34" i="1"/>
  <c r="H35" i="1"/>
  <c r="H36" i="1"/>
  <c r="K26" i="1"/>
  <c r="B20" i="1"/>
  <c r="K20" i="1" s="1"/>
  <c r="B21" i="1"/>
  <c r="K21" i="1" s="1"/>
  <c r="B22" i="1"/>
  <c r="K22" i="1" s="1"/>
  <c r="B23" i="1"/>
  <c r="K23" i="1" s="1"/>
  <c r="B24" i="1"/>
  <c r="G24" i="1" s="1"/>
  <c r="H24" i="1" s="1"/>
  <c r="B25" i="1"/>
  <c r="G25" i="1" s="1"/>
  <c r="H25" i="1" s="1"/>
  <c r="B26" i="1"/>
  <c r="G26" i="1" s="1"/>
  <c r="H26" i="1" s="1"/>
  <c r="B27" i="1"/>
  <c r="G27" i="1" s="1"/>
  <c r="H27" i="1" s="1"/>
  <c r="B28" i="1"/>
  <c r="G28" i="1" s="1"/>
  <c r="H28" i="1" s="1"/>
  <c r="B29" i="1"/>
  <c r="G29" i="1" s="1"/>
  <c r="H29" i="1" s="1"/>
  <c r="B31" i="1"/>
  <c r="K31" i="1" s="1"/>
  <c r="B19" i="1"/>
  <c r="K19" i="1" s="1"/>
  <c r="L61" i="1"/>
  <c r="M61" i="1" s="1"/>
  <c r="K29" i="1" l="1"/>
  <c r="K28" i="1"/>
  <c r="K27" i="1"/>
  <c r="H45" i="1"/>
  <c r="G31" i="1"/>
  <c r="H31" i="1" s="1"/>
  <c r="G20" i="1"/>
  <c r="H20" i="1" s="1"/>
  <c r="G22" i="1"/>
  <c r="H22" i="1" s="1"/>
  <c r="G21" i="1"/>
  <c r="H21" i="1" s="1"/>
  <c r="G23" i="1"/>
  <c r="H23" i="1" s="1"/>
  <c r="G19" i="1"/>
  <c r="H19" i="1" s="1"/>
  <c r="K25" i="1"/>
  <c r="K24" i="1"/>
  <c r="M40" i="1"/>
</calcChain>
</file>

<file path=xl/sharedStrings.xml><?xml version="1.0" encoding="utf-8"?>
<sst xmlns="http://schemas.openxmlformats.org/spreadsheetml/2006/main" count="158" uniqueCount="124">
  <si>
    <t>5% increase changes in bold and italic</t>
  </si>
  <si>
    <t xml:space="preserve">          Four Person Private Suite</t>
  </si>
  <si>
    <t xml:space="preserve">          Two Person Private Suite</t>
  </si>
  <si>
    <t xml:space="preserve">          One Person Private Suite</t>
  </si>
  <si>
    <t xml:space="preserve">          Four Person Suite</t>
  </si>
  <si>
    <t>Room-Gateway</t>
  </si>
  <si>
    <t>per week</t>
  </si>
  <si>
    <t xml:space="preserve">          Double Occupancy</t>
  </si>
  <si>
    <t xml:space="preserve">          Single Occupancy</t>
  </si>
  <si>
    <t>Room</t>
  </si>
  <si>
    <t>Board</t>
  </si>
  <si>
    <t xml:space="preserve">          Damaged card replacement (must return damaged card)</t>
  </si>
  <si>
    <t xml:space="preserve">          Lost and stolen card replacement</t>
  </si>
  <si>
    <t>VSU Identification Card</t>
  </si>
  <si>
    <t xml:space="preserve">          Illegal Removal of Wheel Lock</t>
  </si>
  <si>
    <t xml:space="preserve">          Improper Display of Registered Decal</t>
  </si>
  <si>
    <t xml:space="preserve">          Parking in Loading Zone</t>
  </si>
  <si>
    <t xml:space="preserve">          Blocking Another Vehicle</t>
  </si>
  <si>
    <t xml:space="preserve">          Parking Against Flow of Traffic</t>
  </si>
  <si>
    <t xml:space="preserve">          Blocking Normal Flow of Traffic</t>
  </si>
  <si>
    <t xml:space="preserve">          Improper/Double Parking</t>
  </si>
  <si>
    <t xml:space="preserve">          Exceeding Posted Time Limit</t>
  </si>
  <si>
    <t xml:space="preserve">          Parking in Restricted Space</t>
  </si>
  <si>
    <t xml:space="preserve">          Parking in Faculty/Staff Lot</t>
  </si>
  <si>
    <t xml:space="preserve">          Application of Wheel Lock</t>
  </si>
  <si>
    <t xml:space="preserve">          Parking on Sidewalk, Crosswalk, Driveways or Grass</t>
  </si>
  <si>
    <t xml:space="preserve">          Parking in Fire Lane/Within 15 Ft. of Fire Hydrant</t>
  </si>
  <si>
    <t xml:space="preserve">          Parking Unregistered/Unauthorized Vehicle on University Property</t>
  </si>
  <si>
    <t xml:space="preserve">          Parking in Handicapped Loading Zone Space</t>
  </si>
  <si>
    <t xml:space="preserve">          Parking in Handicapped Space</t>
  </si>
  <si>
    <t>Parking Fines</t>
  </si>
  <si>
    <t>Free</t>
  </si>
  <si>
    <t xml:space="preserve">          MPC and Designated Areas 7AM - 6 PM</t>
  </si>
  <si>
    <t xml:space="preserve">          University Apartment at Ettrick (UAE)</t>
  </si>
  <si>
    <t xml:space="preserve">          Second Decal Fee</t>
  </si>
  <si>
    <t xml:space="preserve">          Replacement Decal Fee</t>
  </si>
  <si>
    <t xml:space="preserve">          Full-time/Part-time Students</t>
  </si>
  <si>
    <t xml:space="preserve">          Faculty and Staff</t>
  </si>
  <si>
    <t xml:space="preserve">          Executive Reserved</t>
  </si>
  <si>
    <t>Parking Decal Fee (All vehicles must display a valid decal)</t>
  </si>
  <si>
    <t>per student for the 2 year program</t>
  </si>
  <si>
    <t>Masters of Individualized Studies in Public Affairs</t>
  </si>
  <si>
    <t>Amount</t>
  </si>
  <si>
    <t>Description</t>
  </si>
  <si>
    <t>SCHEDULE D (continued)</t>
  </si>
  <si>
    <t>Water Safety Course Fee</t>
  </si>
  <si>
    <t>SAP Certification Program Per Course Tuition</t>
  </si>
  <si>
    <t>Total Program Cost Per Student</t>
  </si>
  <si>
    <t>SAP Certification Testing Fee</t>
  </si>
  <si>
    <t>Course Materials</t>
  </si>
  <si>
    <t>Tuition</t>
  </si>
  <si>
    <t>Program Fee</t>
  </si>
  <si>
    <t xml:space="preserve">Enterprise Systems Certificate Program </t>
  </si>
  <si>
    <t>Total Program Cost per Student</t>
  </si>
  <si>
    <t xml:space="preserve">Wireless Technology Program </t>
  </si>
  <si>
    <t>Graduation Fee</t>
  </si>
  <si>
    <t>Transcript Fee</t>
  </si>
  <si>
    <t>(50% of applicable tuition)</t>
  </si>
  <si>
    <t>Proficiency Exam</t>
  </si>
  <si>
    <t>Miscellaneous Processing Fee</t>
  </si>
  <si>
    <t>Returned Check Fee</t>
  </si>
  <si>
    <t>International Student Document Processing Fee</t>
  </si>
  <si>
    <t>per semester</t>
  </si>
  <si>
    <t>Health Insurance for International Students</t>
  </si>
  <si>
    <t>Late Registration Fee</t>
  </si>
  <si>
    <t>per course</t>
  </si>
  <si>
    <t>Biology 120 &amp; 121 (lab fee only)</t>
  </si>
  <si>
    <t>Studio Art Fee</t>
  </si>
  <si>
    <t>Chemistry Lab Fee</t>
  </si>
  <si>
    <t>Organic Chemistry Fee</t>
  </si>
  <si>
    <t>Applied Music Fee</t>
  </si>
  <si>
    <t>25.00 - 250.00</t>
  </si>
  <si>
    <t>Variable-Rate Course Materials Fee</t>
  </si>
  <si>
    <t xml:space="preserve">          Application Fee</t>
  </si>
  <si>
    <t xml:space="preserve">          Program Fee</t>
  </si>
  <si>
    <t>Dietetic Internship Certificate Program</t>
  </si>
  <si>
    <t>variable rate</t>
  </si>
  <si>
    <t>Continuing Education and Non-VSU Participant Digital Course Materials Fee</t>
  </si>
  <si>
    <t>Continuing Education Students and Non-VSU Participant Tuition</t>
  </si>
  <si>
    <t>Current VCCS Students Course Materials Fee</t>
  </si>
  <si>
    <t>Current VCCS Students</t>
  </si>
  <si>
    <t>VSU TrojanAdvance Participants Course Materials Fee</t>
  </si>
  <si>
    <t>VSU TrojanAdvance Participants</t>
  </si>
  <si>
    <t>TrojanAdvance Fees</t>
  </si>
  <si>
    <t>per credit hour</t>
  </si>
  <si>
    <t xml:space="preserve">          Non-Virginia Resident</t>
  </si>
  <si>
    <t xml:space="preserve">          Virginia Resident</t>
  </si>
  <si>
    <t>Internship</t>
  </si>
  <si>
    <t>Student Teaching</t>
  </si>
  <si>
    <t>Continuing-Education Unit (CEU)</t>
  </si>
  <si>
    <t xml:space="preserve">          Off-Campus Graduate Tuition</t>
  </si>
  <si>
    <t xml:space="preserve">          Off-Campus Undergraduate Tuition</t>
  </si>
  <si>
    <t>Off-Campus Tuition</t>
  </si>
  <si>
    <t xml:space="preserve"> </t>
  </si>
  <si>
    <t xml:space="preserve">          Semester Payment Plan enrolled on-line</t>
  </si>
  <si>
    <t xml:space="preserve">          3 Payment Semester Plan for balances $200 and up to $1,000</t>
  </si>
  <si>
    <t xml:space="preserve">          5 Payment Semester Plan for balances $1,001 and up</t>
  </si>
  <si>
    <t>up to 45.00</t>
  </si>
  <si>
    <t>Tuition Payment Plan Enrollment Fees</t>
  </si>
  <si>
    <t>Optional Board Plan Upgrade (Deluxe 21 Plan)</t>
  </si>
  <si>
    <t xml:space="preserve">                     75 Meal Plan</t>
  </si>
  <si>
    <t xml:space="preserve">                     50 Meal Plan</t>
  </si>
  <si>
    <t xml:space="preserve">                     25 Meal Plan</t>
  </si>
  <si>
    <t xml:space="preserve">              5 Meal E Plan plus $570 and 3 Guest Meals</t>
  </si>
  <si>
    <t xml:space="preserve">              5 Meal D Plan plus $470 and 3 Guest Meals</t>
  </si>
  <si>
    <t xml:space="preserve">              5 Meal C Plan plus $370 and 3 Guest Meals</t>
  </si>
  <si>
    <t xml:space="preserve">              5 Meal B Plan plus $270 and 3 Guest Meals</t>
  </si>
  <si>
    <t xml:space="preserve">              5 Meal A Plan plus $170 and 3 Guest Meals</t>
  </si>
  <si>
    <t>Off-Campus Meal Plan:</t>
  </si>
  <si>
    <t xml:space="preserve">          Housing Cancellation Fee</t>
  </si>
  <si>
    <r>
      <t xml:space="preserve">                 </t>
    </r>
    <r>
      <rPr>
        <sz val="11"/>
        <rFont val="Arial Narrow"/>
        <family val="2"/>
      </rPr>
      <t>Room Reservation Deposit</t>
    </r>
    <r>
      <rPr>
        <b/>
        <i/>
        <sz val="11"/>
        <rFont val="Arial Narrow"/>
        <family val="2"/>
      </rPr>
      <t xml:space="preserve"> </t>
    </r>
    <r>
      <rPr>
        <sz val="11"/>
        <rFont val="Arial Narrow"/>
        <family val="2"/>
      </rPr>
      <t xml:space="preserve">- </t>
    </r>
    <r>
      <rPr>
        <b/>
        <i/>
        <sz val="11"/>
        <rFont val="Arial Narrow"/>
        <family val="2"/>
      </rPr>
      <t>non-refundable</t>
    </r>
  </si>
  <si>
    <t xml:space="preserve">          Returning Students Residing on Campus:</t>
  </si>
  <si>
    <r>
      <t xml:space="preserve">                </t>
    </r>
    <r>
      <rPr>
        <sz val="11"/>
        <rFont val="Arial Narrow"/>
        <family val="2"/>
      </rPr>
      <t>Room Deposit -</t>
    </r>
    <r>
      <rPr>
        <b/>
        <i/>
        <sz val="11"/>
        <rFont val="Arial Narrow"/>
        <family val="2"/>
      </rPr>
      <t xml:space="preserve"> non-refundable</t>
    </r>
  </si>
  <si>
    <t xml:space="preserve">                Enrollment Fee- non-refundable</t>
  </si>
  <si>
    <t xml:space="preserve">           Entering Freshmen/First Time Student or Transfer Student</t>
  </si>
  <si>
    <t>Required Deposits:</t>
  </si>
  <si>
    <t>Other Miscellaneous Fees</t>
  </si>
  <si>
    <t>Changes</t>
  </si>
  <si>
    <t>Virginia State University</t>
  </si>
  <si>
    <t>SCHEDULE D</t>
  </si>
  <si>
    <t>FY 2026 - 2027</t>
  </si>
  <si>
    <t>2024-2025</t>
  </si>
  <si>
    <t>2025-2026</t>
  </si>
  <si>
    <t xml:space="preserve">                         Summer 2026 Fees -Undergraduate and Graduate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</si>
</sst>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b/>
      <i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1"/>
      <color rgb="FFFF0000"/>
      <name val="Arial Narrow"/>
      <family val="2"/>
    </font>
    <font>
      <sz val="10"/>
      <name val="Arial Narrow"/>
      <family val="2"/>
    </font>
    <font>
      <sz val="12"/>
      <color rgb="FFFF0000"/>
      <name val="Arial Narrow"/>
      <family val="2"/>
    </font>
    <font>
      <i/>
      <sz val="11"/>
      <color rgb="FF0070C0"/>
      <name val="Arial Narrow"/>
      <family val="2"/>
    </font>
    <font>
      <sz val="11"/>
      <color rgb="FF0070C0"/>
      <name val="Arial Narrow"/>
      <family val="2"/>
    </font>
    <font>
      <u val="singleAccounting"/>
      <sz val="11"/>
      <name val="Arial Narrow"/>
      <family val="2"/>
    </font>
    <font>
      <i/>
      <sz val="12"/>
      <name val="Arial Narrow"/>
      <family val="2"/>
    </font>
    <font>
      <b/>
      <sz val="11"/>
      <name val="Arial Narrow"/>
      <family val="2"/>
    </font>
    <font>
      <b/>
      <i/>
      <u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2" fillId="0" borderId="0" xfId="4" applyFont="1" applyFill="1" applyBorder="1"/>
    <xf numFmtId="9" fontId="2" fillId="0" borderId="0" xfId="3" applyFont="1" applyFill="1" applyBorder="1"/>
    <xf numFmtId="0" fontId="2" fillId="0" borderId="0" xfId="4" applyFont="1" applyFill="1" applyBorder="1" applyAlignment="1">
      <alignment horizontal="left"/>
    </xf>
    <xf numFmtId="0" fontId="3" fillId="0" borderId="0" xfId="4" applyFont="1" applyFill="1" applyBorder="1"/>
    <xf numFmtId="0" fontId="2" fillId="0" borderId="0" xfId="4" applyFont="1" applyFill="1" applyBorder="1" applyAlignment="1">
      <alignment horizontal="right"/>
    </xf>
    <xf numFmtId="0" fontId="4" fillId="0" borderId="0" xfId="4" applyFont="1" applyFill="1" applyBorder="1"/>
    <xf numFmtId="1" fontId="4" fillId="0" borderId="0" xfId="4" applyNumberFormat="1" applyFont="1" applyFill="1" applyBorder="1" applyAlignment="1">
      <alignment horizontal="right"/>
    </xf>
    <xf numFmtId="0" fontId="5" fillId="2" borderId="0" xfId="4" applyFont="1" applyFill="1" applyBorder="1"/>
    <xf numFmtId="0" fontId="5" fillId="2" borderId="0" xfId="4" applyFont="1" applyFill="1" applyBorder="1" applyAlignment="1">
      <alignment horizontal="left"/>
    </xf>
    <xf numFmtId="0" fontId="5" fillId="0" borderId="0" xfId="4" applyFont="1" applyFill="1" applyBorder="1"/>
    <xf numFmtId="0" fontId="5" fillId="0" borderId="0" xfId="4" applyFont="1" applyFill="1" applyBorder="1" applyAlignment="1">
      <alignment horizontal="left"/>
    </xf>
    <xf numFmtId="43" fontId="5" fillId="0" borderId="0" xfId="1" applyFont="1" applyFill="1" applyBorder="1" applyAlignment="1">
      <alignment horizontal="left"/>
    </xf>
    <xf numFmtId="43" fontId="5" fillId="0" borderId="0" xfId="1" applyFont="1" applyFill="1" applyBorder="1" applyAlignment="1">
      <alignment horizontal="right"/>
    </xf>
    <xf numFmtId="43" fontId="4" fillId="0" borderId="0" xfId="1" applyFont="1" applyFill="1" applyBorder="1" applyAlignment="1">
      <alignment horizontal="right"/>
    </xf>
    <xf numFmtId="43" fontId="4" fillId="0" borderId="0" xfId="1" applyFont="1" applyFill="1" applyBorder="1" applyAlignment="1">
      <alignment horizontal="left"/>
    </xf>
    <xf numFmtId="0" fontId="5" fillId="0" borderId="0" xfId="4" applyFont="1" applyFill="1" applyBorder="1" applyAlignment="1">
      <alignment wrapText="1"/>
    </xf>
    <xf numFmtId="0" fontId="6" fillId="0" borderId="0" xfId="4" applyFont="1" applyFill="1" applyBorder="1" applyAlignment="1">
      <alignment horizontal="center"/>
    </xf>
    <xf numFmtId="0" fontId="7" fillId="0" borderId="0" xfId="4" applyFont="1" applyFill="1" applyBorder="1"/>
    <xf numFmtId="0" fontId="6" fillId="0" borderId="0" xfId="4" applyFont="1" applyFill="1" applyBorder="1"/>
    <xf numFmtId="1" fontId="5" fillId="0" borderId="0" xfId="2" applyNumberFormat="1" applyFont="1" applyFill="1" applyBorder="1" applyAlignment="1">
      <alignment horizontal="left"/>
    </xf>
    <xf numFmtId="0" fontId="8" fillId="0" borderId="0" xfId="4" applyFont="1" applyFill="1" applyBorder="1"/>
    <xf numFmtId="9" fontId="8" fillId="0" borderId="0" xfId="3" applyFont="1" applyFill="1" applyBorder="1"/>
    <xf numFmtId="0" fontId="5" fillId="0" borderId="0" xfId="4" applyFont="1" applyFill="1" applyBorder="1" applyAlignment="1">
      <alignment horizontal="center"/>
    </xf>
    <xf numFmtId="0" fontId="9" fillId="0" borderId="0" xfId="4" applyFont="1" applyFill="1" applyBorder="1"/>
    <xf numFmtId="9" fontId="9" fillId="0" borderId="0" xfId="3" applyFont="1" applyFill="1" applyBorder="1"/>
    <xf numFmtId="0" fontId="10" fillId="0" borderId="0" xfId="4" applyFont="1" applyFill="1" applyBorder="1"/>
    <xf numFmtId="0" fontId="11" fillId="0" borderId="0" xfId="4" applyFont="1" applyFill="1" applyBorder="1"/>
    <xf numFmtId="43" fontId="6" fillId="0" borderId="0" xfId="4" applyNumberFormat="1" applyFont="1" applyFill="1" applyBorder="1" applyAlignment="1">
      <alignment horizontal="left"/>
    </xf>
    <xf numFmtId="44" fontId="2" fillId="0" borderId="0" xfId="2" applyFont="1" applyFill="1" applyBorder="1"/>
    <xf numFmtId="43" fontId="5" fillId="0" borderId="0" xfId="4" applyNumberFormat="1" applyFont="1" applyFill="1" applyBorder="1" applyAlignment="1">
      <alignment horizontal="left"/>
    </xf>
    <xf numFmtId="0" fontId="5" fillId="0" borderId="0" xfId="4" applyFont="1" applyFill="1" applyAlignment="1">
      <alignment vertical="center" wrapText="1"/>
    </xf>
    <xf numFmtId="2" fontId="2" fillId="0" borderId="0" xfId="4" applyNumberFormat="1" applyFont="1" applyFill="1" applyBorder="1"/>
    <xf numFmtId="1" fontId="2" fillId="0" borderId="0" xfId="4" applyNumberFormat="1" applyFont="1" applyFill="1" applyBorder="1"/>
    <xf numFmtId="43" fontId="4" fillId="0" borderId="0" xfId="4" applyNumberFormat="1" applyFont="1" applyFill="1" applyBorder="1" applyAlignment="1">
      <alignment horizontal="left"/>
    </xf>
    <xf numFmtId="0" fontId="4" fillId="0" borderId="0" xfId="4" applyFont="1" applyFill="1" applyAlignment="1">
      <alignment vertical="center" wrapText="1"/>
    </xf>
    <xf numFmtId="0" fontId="4" fillId="0" borderId="0" xfId="4" applyFont="1" applyFill="1" applyBorder="1" applyAlignment="1">
      <alignment horizontal="left"/>
    </xf>
    <xf numFmtId="2" fontId="5" fillId="0" borderId="0" xfId="4" applyNumberFormat="1" applyFont="1" applyFill="1" applyBorder="1" applyAlignment="1">
      <alignment horizontal="right"/>
    </xf>
    <xf numFmtId="9" fontId="2" fillId="0" borderId="0" xfId="4" applyNumberFormat="1" applyFont="1" applyFill="1" applyBorder="1"/>
    <xf numFmtId="2" fontId="5" fillId="0" borderId="0" xfId="2" applyNumberFormat="1" applyFont="1" applyFill="1" applyBorder="1" applyAlignment="1">
      <alignment horizontal="right"/>
    </xf>
    <xf numFmtId="3" fontId="5" fillId="0" borderId="0" xfId="2" applyNumberFormat="1" applyFont="1" applyFill="1" applyBorder="1" applyAlignment="1">
      <alignment horizontal="right"/>
    </xf>
    <xf numFmtId="43" fontId="12" fillId="0" borderId="0" xfId="1" applyFont="1" applyFill="1" applyBorder="1" applyAlignment="1">
      <alignment horizontal="left"/>
    </xf>
    <xf numFmtId="0" fontId="13" fillId="0" borderId="0" xfId="4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0" fontId="14" fillId="0" borderId="0" xfId="4" applyFont="1" applyFill="1" applyBorder="1" applyAlignment="1">
      <alignment horizontal="center"/>
    </xf>
    <xf numFmtId="0" fontId="15" fillId="3" borderId="0" xfId="4" applyFont="1" applyFill="1" applyBorder="1"/>
    <xf numFmtId="9" fontId="6" fillId="0" borderId="0" xfId="3" applyFont="1" applyFill="1" applyBorder="1"/>
    <xf numFmtId="1" fontId="5" fillId="0" borderId="0" xfId="4" applyNumberFormat="1" applyFont="1" applyFill="1" applyBorder="1"/>
    <xf numFmtId="164" fontId="6" fillId="0" borderId="0" xfId="3" applyNumberFormat="1" applyFont="1" applyFill="1" applyBorder="1"/>
    <xf numFmtId="165" fontId="4" fillId="0" borderId="0" xfId="4" applyNumberFormat="1" applyFont="1" applyFill="1" applyBorder="1" applyAlignment="1">
      <alignment horizontal="left"/>
    </xf>
    <xf numFmtId="1" fontId="5" fillId="0" borderId="0" xfId="4" applyNumberFormat="1" applyFont="1" applyFill="1" applyBorder="1" applyAlignment="1">
      <alignment horizontal="right"/>
    </xf>
    <xf numFmtId="164" fontId="6" fillId="0" borderId="0" xfId="4" applyNumberFormat="1" applyFont="1" applyFill="1" applyBorder="1"/>
    <xf numFmtId="164" fontId="5" fillId="0" borderId="0" xfId="4" applyNumberFormat="1" applyFont="1" applyFill="1" applyBorder="1" applyAlignment="1">
      <alignment horizontal="left"/>
    </xf>
    <xf numFmtId="164" fontId="5" fillId="0" borderId="0" xfId="4" applyNumberFormat="1" applyFont="1" applyFill="1" applyBorder="1"/>
    <xf numFmtId="164" fontId="6" fillId="0" borderId="0" xfId="4" applyNumberFormat="1" applyFont="1" applyFill="1" applyBorder="1" applyAlignment="1">
      <alignment horizontal="center"/>
    </xf>
    <xf numFmtId="9" fontId="6" fillId="0" borderId="0" xfId="3" applyFont="1" applyFill="1" applyBorder="1" applyAlignment="1">
      <alignment horizontal="center"/>
    </xf>
    <xf numFmtId="9" fontId="5" fillId="0" borderId="0" xfId="3" applyFont="1" applyFill="1" applyBorder="1"/>
    <xf numFmtId="9" fontId="14" fillId="0" borderId="0" xfId="3" applyFont="1" applyFill="1" applyBorder="1" applyAlignment="1">
      <alignment horizontal="center"/>
    </xf>
    <xf numFmtId="9" fontId="4" fillId="0" borderId="0" xfId="3" applyFont="1" applyFill="1" applyBorder="1"/>
    <xf numFmtId="9" fontId="5" fillId="0" borderId="0" xfId="3" applyFont="1" applyFill="1" applyBorder="1" applyAlignment="1">
      <alignment horizontal="left"/>
    </xf>
    <xf numFmtId="9" fontId="11" fillId="0" borderId="0" xfId="3" applyFont="1" applyFill="1" applyBorder="1"/>
    <xf numFmtId="9" fontId="10" fillId="0" borderId="0" xfId="3" applyFont="1" applyFill="1" applyBorder="1"/>
    <xf numFmtId="9" fontId="7" fillId="0" borderId="0" xfId="3" applyFont="1" applyFill="1" applyBorder="1"/>
    <xf numFmtId="9" fontId="5" fillId="0" borderId="0" xfId="3" applyFont="1" applyFill="1" applyBorder="1" applyAlignment="1">
      <alignment wrapText="1"/>
    </xf>
    <xf numFmtId="9" fontId="5" fillId="2" borderId="0" xfId="3" applyFont="1" applyFill="1" applyBorder="1"/>
    <xf numFmtId="0" fontId="2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0" fontId="14" fillId="0" borderId="0" xfId="4" applyFont="1" applyFill="1" applyBorder="1" applyAlignment="1">
      <alignment horizontal="center"/>
    </xf>
    <xf numFmtId="3" fontId="4" fillId="0" borderId="0" xfId="2" applyNumberFormat="1" applyFont="1" applyFill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1" fontId="5" fillId="0" borderId="0" xfId="1" applyNumberFormat="1" applyFont="1" applyFill="1" applyBorder="1" applyAlignment="1">
      <alignment horizontal="right"/>
    </xf>
    <xf numFmtId="1" fontId="14" fillId="0" borderId="0" xfId="4" applyNumberFormat="1" applyFont="1" applyFill="1" applyBorder="1"/>
    <xf numFmtId="164" fontId="4" fillId="0" borderId="0" xfId="3" applyNumberFormat="1" applyFont="1" applyFill="1" applyBorder="1"/>
    <xf numFmtId="1" fontId="2" fillId="0" borderId="0" xfId="4" applyNumberFormat="1" applyFont="1" applyFill="1" applyBorder="1" applyAlignment="1">
      <alignment horizontal="right"/>
    </xf>
    <xf numFmtId="0" fontId="5" fillId="0" borderId="0" xfId="4" applyFont="1" applyFill="1" applyBorder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 3" xfId="4" xr:uid="{F31C6900-5609-4B1B-92F1-375D81842B4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58006-CCEC-418E-8325-F4E8A2E6D782}">
  <sheetPr>
    <pageSetUpPr fitToPage="1"/>
  </sheetPr>
  <dimension ref="A1:P150"/>
  <sheetViews>
    <sheetView tabSelected="1" zoomScaleNormal="100" workbookViewId="0">
      <selection activeCell="E7" sqref="E7"/>
    </sheetView>
  </sheetViews>
  <sheetFormatPr defaultRowHeight="15.75" x14ac:dyDescent="0.25"/>
  <cols>
    <col min="1" max="1" width="73.5703125" style="1" customWidth="1"/>
    <col min="2" max="2" width="14.7109375" style="3" customWidth="1"/>
    <col min="3" max="4" width="13.7109375" style="1" customWidth="1"/>
    <col min="5" max="5" width="13.7109375" style="2" customWidth="1"/>
    <col min="6" max="6" width="13.7109375" style="1" customWidth="1"/>
    <col min="7" max="7" width="5.28515625" style="1" customWidth="1"/>
    <col min="8" max="8" width="7.85546875" style="1" bestFit="1" customWidth="1"/>
    <col min="9" max="9" width="2.42578125" style="1" customWidth="1"/>
    <col min="10" max="10" width="9.42578125" style="1" bestFit="1" customWidth="1"/>
    <col min="11" max="12" width="9.140625" style="1"/>
    <col min="13" max="13" width="9.140625" style="2"/>
    <col min="14" max="251" width="9.140625" style="1"/>
    <col min="252" max="252" width="62.7109375" style="1" customWidth="1"/>
    <col min="253" max="253" width="2.42578125" style="1" customWidth="1"/>
    <col min="254" max="254" width="18.5703125" style="1" customWidth="1"/>
    <col min="255" max="255" width="18.42578125" style="1" customWidth="1"/>
    <col min="256" max="256" width="9" style="1" customWidth="1"/>
    <col min="257" max="507" width="9.140625" style="1"/>
    <col min="508" max="508" width="62.7109375" style="1" customWidth="1"/>
    <col min="509" max="509" width="2.42578125" style="1" customWidth="1"/>
    <col min="510" max="510" width="18.5703125" style="1" customWidth="1"/>
    <col min="511" max="511" width="18.42578125" style="1" customWidth="1"/>
    <col min="512" max="512" width="9" style="1" customWidth="1"/>
    <col min="513" max="763" width="9.140625" style="1"/>
    <col min="764" max="764" width="62.7109375" style="1" customWidth="1"/>
    <col min="765" max="765" width="2.42578125" style="1" customWidth="1"/>
    <col min="766" max="766" width="18.5703125" style="1" customWidth="1"/>
    <col min="767" max="767" width="18.42578125" style="1" customWidth="1"/>
    <col min="768" max="768" width="9" style="1" customWidth="1"/>
    <col min="769" max="1019" width="9.140625" style="1"/>
    <col min="1020" max="1020" width="62.7109375" style="1" customWidth="1"/>
    <col min="1021" max="1021" width="2.42578125" style="1" customWidth="1"/>
    <col min="1022" max="1022" width="18.5703125" style="1" customWidth="1"/>
    <col min="1023" max="1023" width="18.42578125" style="1" customWidth="1"/>
    <col min="1024" max="1024" width="9" style="1" customWidth="1"/>
    <col min="1025" max="1275" width="9.140625" style="1"/>
    <col min="1276" max="1276" width="62.7109375" style="1" customWidth="1"/>
    <col min="1277" max="1277" width="2.42578125" style="1" customWidth="1"/>
    <col min="1278" max="1278" width="18.5703125" style="1" customWidth="1"/>
    <col min="1279" max="1279" width="18.42578125" style="1" customWidth="1"/>
    <col min="1280" max="1280" width="9" style="1" customWidth="1"/>
    <col min="1281" max="1531" width="9.140625" style="1"/>
    <col min="1532" max="1532" width="62.7109375" style="1" customWidth="1"/>
    <col min="1533" max="1533" width="2.42578125" style="1" customWidth="1"/>
    <col min="1534" max="1534" width="18.5703125" style="1" customWidth="1"/>
    <col min="1535" max="1535" width="18.42578125" style="1" customWidth="1"/>
    <col min="1536" max="1536" width="9" style="1" customWidth="1"/>
    <col min="1537" max="1787" width="9.140625" style="1"/>
    <col min="1788" max="1788" width="62.7109375" style="1" customWidth="1"/>
    <col min="1789" max="1789" width="2.42578125" style="1" customWidth="1"/>
    <col min="1790" max="1790" width="18.5703125" style="1" customWidth="1"/>
    <col min="1791" max="1791" width="18.42578125" style="1" customWidth="1"/>
    <col min="1792" max="1792" width="9" style="1" customWidth="1"/>
    <col min="1793" max="2043" width="9.140625" style="1"/>
    <col min="2044" max="2044" width="62.7109375" style="1" customWidth="1"/>
    <col min="2045" max="2045" width="2.42578125" style="1" customWidth="1"/>
    <col min="2046" max="2046" width="18.5703125" style="1" customWidth="1"/>
    <col min="2047" max="2047" width="18.42578125" style="1" customWidth="1"/>
    <col min="2048" max="2048" width="9" style="1" customWidth="1"/>
    <col min="2049" max="2299" width="9.140625" style="1"/>
    <col min="2300" max="2300" width="62.7109375" style="1" customWidth="1"/>
    <col min="2301" max="2301" width="2.42578125" style="1" customWidth="1"/>
    <col min="2302" max="2302" width="18.5703125" style="1" customWidth="1"/>
    <col min="2303" max="2303" width="18.42578125" style="1" customWidth="1"/>
    <col min="2304" max="2304" width="9" style="1" customWidth="1"/>
    <col min="2305" max="2555" width="9.140625" style="1"/>
    <col min="2556" max="2556" width="62.7109375" style="1" customWidth="1"/>
    <col min="2557" max="2557" width="2.42578125" style="1" customWidth="1"/>
    <col min="2558" max="2558" width="18.5703125" style="1" customWidth="1"/>
    <col min="2559" max="2559" width="18.42578125" style="1" customWidth="1"/>
    <col min="2560" max="2560" width="9" style="1" customWidth="1"/>
    <col min="2561" max="2811" width="9.140625" style="1"/>
    <col min="2812" max="2812" width="62.7109375" style="1" customWidth="1"/>
    <col min="2813" max="2813" width="2.42578125" style="1" customWidth="1"/>
    <col min="2814" max="2814" width="18.5703125" style="1" customWidth="1"/>
    <col min="2815" max="2815" width="18.42578125" style="1" customWidth="1"/>
    <col min="2816" max="2816" width="9" style="1" customWidth="1"/>
    <col min="2817" max="3067" width="9.140625" style="1"/>
    <col min="3068" max="3068" width="62.7109375" style="1" customWidth="1"/>
    <col min="3069" max="3069" width="2.42578125" style="1" customWidth="1"/>
    <col min="3070" max="3070" width="18.5703125" style="1" customWidth="1"/>
    <col min="3071" max="3071" width="18.42578125" style="1" customWidth="1"/>
    <col min="3072" max="3072" width="9" style="1" customWidth="1"/>
    <col min="3073" max="3323" width="9.140625" style="1"/>
    <col min="3324" max="3324" width="62.7109375" style="1" customWidth="1"/>
    <col min="3325" max="3325" width="2.42578125" style="1" customWidth="1"/>
    <col min="3326" max="3326" width="18.5703125" style="1" customWidth="1"/>
    <col min="3327" max="3327" width="18.42578125" style="1" customWidth="1"/>
    <col min="3328" max="3328" width="9" style="1" customWidth="1"/>
    <col min="3329" max="3579" width="9.140625" style="1"/>
    <col min="3580" max="3580" width="62.7109375" style="1" customWidth="1"/>
    <col min="3581" max="3581" width="2.42578125" style="1" customWidth="1"/>
    <col min="3582" max="3582" width="18.5703125" style="1" customWidth="1"/>
    <col min="3583" max="3583" width="18.42578125" style="1" customWidth="1"/>
    <col min="3584" max="3584" width="9" style="1" customWidth="1"/>
    <col min="3585" max="3835" width="9.140625" style="1"/>
    <col min="3836" max="3836" width="62.7109375" style="1" customWidth="1"/>
    <col min="3837" max="3837" width="2.42578125" style="1" customWidth="1"/>
    <col min="3838" max="3838" width="18.5703125" style="1" customWidth="1"/>
    <col min="3839" max="3839" width="18.42578125" style="1" customWidth="1"/>
    <col min="3840" max="3840" width="9" style="1" customWidth="1"/>
    <col min="3841" max="4091" width="9.140625" style="1"/>
    <col min="4092" max="4092" width="62.7109375" style="1" customWidth="1"/>
    <col min="4093" max="4093" width="2.42578125" style="1" customWidth="1"/>
    <col min="4094" max="4094" width="18.5703125" style="1" customWidth="1"/>
    <col min="4095" max="4095" width="18.42578125" style="1" customWidth="1"/>
    <col min="4096" max="4096" width="9" style="1" customWidth="1"/>
    <col min="4097" max="4347" width="9.140625" style="1"/>
    <col min="4348" max="4348" width="62.7109375" style="1" customWidth="1"/>
    <col min="4349" max="4349" width="2.42578125" style="1" customWidth="1"/>
    <col min="4350" max="4350" width="18.5703125" style="1" customWidth="1"/>
    <col min="4351" max="4351" width="18.42578125" style="1" customWidth="1"/>
    <col min="4352" max="4352" width="9" style="1" customWidth="1"/>
    <col min="4353" max="4603" width="9.140625" style="1"/>
    <col min="4604" max="4604" width="62.7109375" style="1" customWidth="1"/>
    <col min="4605" max="4605" width="2.42578125" style="1" customWidth="1"/>
    <col min="4606" max="4606" width="18.5703125" style="1" customWidth="1"/>
    <col min="4607" max="4607" width="18.42578125" style="1" customWidth="1"/>
    <col min="4608" max="4608" width="9" style="1" customWidth="1"/>
    <col min="4609" max="4859" width="9.140625" style="1"/>
    <col min="4860" max="4860" width="62.7109375" style="1" customWidth="1"/>
    <col min="4861" max="4861" width="2.42578125" style="1" customWidth="1"/>
    <col min="4862" max="4862" width="18.5703125" style="1" customWidth="1"/>
    <col min="4863" max="4863" width="18.42578125" style="1" customWidth="1"/>
    <col min="4864" max="4864" width="9" style="1" customWidth="1"/>
    <col min="4865" max="5115" width="9.140625" style="1"/>
    <col min="5116" max="5116" width="62.7109375" style="1" customWidth="1"/>
    <col min="5117" max="5117" width="2.42578125" style="1" customWidth="1"/>
    <col min="5118" max="5118" width="18.5703125" style="1" customWidth="1"/>
    <col min="5119" max="5119" width="18.42578125" style="1" customWidth="1"/>
    <col min="5120" max="5120" width="9" style="1" customWidth="1"/>
    <col min="5121" max="5371" width="9.140625" style="1"/>
    <col min="5372" max="5372" width="62.7109375" style="1" customWidth="1"/>
    <col min="5373" max="5373" width="2.42578125" style="1" customWidth="1"/>
    <col min="5374" max="5374" width="18.5703125" style="1" customWidth="1"/>
    <col min="5375" max="5375" width="18.42578125" style="1" customWidth="1"/>
    <col min="5376" max="5376" width="9" style="1" customWidth="1"/>
    <col min="5377" max="5627" width="9.140625" style="1"/>
    <col min="5628" max="5628" width="62.7109375" style="1" customWidth="1"/>
    <col min="5629" max="5629" width="2.42578125" style="1" customWidth="1"/>
    <col min="5630" max="5630" width="18.5703125" style="1" customWidth="1"/>
    <col min="5631" max="5631" width="18.42578125" style="1" customWidth="1"/>
    <col min="5632" max="5632" width="9" style="1" customWidth="1"/>
    <col min="5633" max="5883" width="9.140625" style="1"/>
    <col min="5884" max="5884" width="62.7109375" style="1" customWidth="1"/>
    <col min="5885" max="5885" width="2.42578125" style="1" customWidth="1"/>
    <col min="5886" max="5886" width="18.5703125" style="1" customWidth="1"/>
    <col min="5887" max="5887" width="18.42578125" style="1" customWidth="1"/>
    <col min="5888" max="5888" width="9" style="1" customWidth="1"/>
    <col min="5889" max="6139" width="9.140625" style="1"/>
    <col min="6140" max="6140" width="62.7109375" style="1" customWidth="1"/>
    <col min="6141" max="6141" width="2.42578125" style="1" customWidth="1"/>
    <col min="6142" max="6142" width="18.5703125" style="1" customWidth="1"/>
    <col min="6143" max="6143" width="18.42578125" style="1" customWidth="1"/>
    <col min="6144" max="6144" width="9" style="1" customWidth="1"/>
    <col min="6145" max="6395" width="9.140625" style="1"/>
    <col min="6396" max="6396" width="62.7109375" style="1" customWidth="1"/>
    <col min="6397" max="6397" width="2.42578125" style="1" customWidth="1"/>
    <col min="6398" max="6398" width="18.5703125" style="1" customWidth="1"/>
    <col min="6399" max="6399" width="18.42578125" style="1" customWidth="1"/>
    <col min="6400" max="6400" width="9" style="1" customWidth="1"/>
    <col min="6401" max="6651" width="9.140625" style="1"/>
    <col min="6652" max="6652" width="62.7109375" style="1" customWidth="1"/>
    <col min="6653" max="6653" width="2.42578125" style="1" customWidth="1"/>
    <col min="6654" max="6654" width="18.5703125" style="1" customWidth="1"/>
    <col min="6655" max="6655" width="18.42578125" style="1" customWidth="1"/>
    <col min="6656" max="6656" width="9" style="1" customWidth="1"/>
    <col min="6657" max="6907" width="9.140625" style="1"/>
    <col min="6908" max="6908" width="62.7109375" style="1" customWidth="1"/>
    <col min="6909" max="6909" width="2.42578125" style="1" customWidth="1"/>
    <col min="6910" max="6910" width="18.5703125" style="1" customWidth="1"/>
    <col min="6911" max="6911" width="18.42578125" style="1" customWidth="1"/>
    <col min="6912" max="6912" width="9" style="1" customWidth="1"/>
    <col min="6913" max="7163" width="9.140625" style="1"/>
    <col min="7164" max="7164" width="62.7109375" style="1" customWidth="1"/>
    <col min="7165" max="7165" width="2.42578125" style="1" customWidth="1"/>
    <col min="7166" max="7166" width="18.5703125" style="1" customWidth="1"/>
    <col min="7167" max="7167" width="18.42578125" style="1" customWidth="1"/>
    <col min="7168" max="7168" width="9" style="1" customWidth="1"/>
    <col min="7169" max="7419" width="9.140625" style="1"/>
    <col min="7420" max="7420" width="62.7109375" style="1" customWidth="1"/>
    <col min="7421" max="7421" width="2.42578125" style="1" customWidth="1"/>
    <col min="7422" max="7422" width="18.5703125" style="1" customWidth="1"/>
    <col min="7423" max="7423" width="18.42578125" style="1" customWidth="1"/>
    <col min="7424" max="7424" width="9" style="1" customWidth="1"/>
    <col min="7425" max="7675" width="9.140625" style="1"/>
    <col min="7676" max="7676" width="62.7109375" style="1" customWidth="1"/>
    <col min="7677" max="7677" width="2.42578125" style="1" customWidth="1"/>
    <col min="7678" max="7678" width="18.5703125" style="1" customWidth="1"/>
    <col min="7679" max="7679" width="18.42578125" style="1" customWidth="1"/>
    <col min="7680" max="7680" width="9" style="1" customWidth="1"/>
    <col min="7681" max="7931" width="9.140625" style="1"/>
    <col min="7932" max="7932" width="62.7109375" style="1" customWidth="1"/>
    <col min="7933" max="7933" width="2.42578125" style="1" customWidth="1"/>
    <col min="7934" max="7934" width="18.5703125" style="1" customWidth="1"/>
    <col min="7935" max="7935" width="18.42578125" style="1" customWidth="1"/>
    <col min="7936" max="7936" width="9" style="1" customWidth="1"/>
    <col min="7937" max="8187" width="9.140625" style="1"/>
    <col min="8188" max="8188" width="62.7109375" style="1" customWidth="1"/>
    <col min="8189" max="8189" width="2.42578125" style="1" customWidth="1"/>
    <col min="8190" max="8190" width="18.5703125" style="1" customWidth="1"/>
    <col min="8191" max="8191" width="18.42578125" style="1" customWidth="1"/>
    <col min="8192" max="8192" width="9" style="1" customWidth="1"/>
    <col min="8193" max="8443" width="9.140625" style="1"/>
    <col min="8444" max="8444" width="62.7109375" style="1" customWidth="1"/>
    <col min="8445" max="8445" width="2.42578125" style="1" customWidth="1"/>
    <col min="8446" max="8446" width="18.5703125" style="1" customWidth="1"/>
    <col min="8447" max="8447" width="18.42578125" style="1" customWidth="1"/>
    <col min="8448" max="8448" width="9" style="1" customWidth="1"/>
    <col min="8449" max="8699" width="9.140625" style="1"/>
    <col min="8700" max="8700" width="62.7109375" style="1" customWidth="1"/>
    <col min="8701" max="8701" width="2.42578125" style="1" customWidth="1"/>
    <col min="8702" max="8702" width="18.5703125" style="1" customWidth="1"/>
    <col min="8703" max="8703" width="18.42578125" style="1" customWidth="1"/>
    <col min="8704" max="8704" width="9" style="1" customWidth="1"/>
    <col min="8705" max="8955" width="9.140625" style="1"/>
    <col min="8956" max="8956" width="62.7109375" style="1" customWidth="1"/>
    <col min="8957" max="8957" width="2.42578125" style="1" customWidth="1"/>
    <col min="8958" max="8958" width="18.5703125" style="1" customWidth="1"/>
    <col min="8959" max="8959" width="18.42578125" style="1" customWidth="1"/>
    <col min="8960" max="8960" width="9" style="1" customWidth="1"/>
    <col min="8961" max="9211" width="9.140625" style="1"/>
    <col min="9212" max="9212" width="62.7109375" style="1" customWidth="1"/>
    <col min="9213" max="9213" width="2.42578125" style="1" customWidth="1"/>
    <col min="9214" max="9214" width="18.5703125" style="1" customWidth="1"/>
    <col min="9215" max="9215" width="18.42578125" style="1" customWidth="1"/>
    <col min="9216" max="9216" width="9" style="1" customWidth="1"/>
    <col min="9217" max="9467" width="9.140625" style="1"/>
    <col min="9468" max="9468" width="62.7109375" style="1" customWidth="1"/>
    <col min="9469" max="9469" width="2.42578125" style="1" customWidth="1"/>
    <col min="9470" max="9470" width="18.5703125" style="1" customWidth="1"/>
    <col min="9471" max="9471" width="18.42578125" style="1" customWidth="1"/>
    <col min="9472" max="9472" width="9" style="1" customWidth="1"/>
    <col min="9473" max="9723" width="9.140625" style="1"/>
    <col min="9724" max="9724" width="62.7109375" style="1" customWidth="1"/>
    <col min="9725" max="9725" width="2.42578125" style="1" customWidth="1"/>
    <col min="9726" max="9726" width="18.5703125" style="1" customWidth="1"/>
    <col min="9727" max="9727" width="18.42578125" style="1" customWidth="1"/>
    <col min="9728" max="9728" width="9" style="1" customWidth="1"/>
    <col min="9729" max="9979" width="9.140625" style="1"/>
    <col min="9980" max="9980" width="62.7109375" style="1" customWidth="1"/>
    <col min="9981" max="9981" width="2.42578125" style="1" customWidth="1"/>
    <col min="9982" max="9982" width="18.5703125" style="1" customWidth="1"/>
    <col min="9983" max="9983" width="18.42578125" style="1" customWidth="1"/>
    <col min="9984" max="9984" width="9" style="1" customWidth="1"/>
    <col min="9985" max="10235" width="9.140625" style="1"/>
    <col min="10236" max="10236" width="62.7109375" style="1" customWidth="1"/>
    <col min="10237" max="10237" width="2.42578125" style="1" customWidth="1"/>
    <col min="10238" max="10238" width="18.5703125" style="1" customWidth="1"/>
    <col min="10239" max="10239" width="18.42578125" style="1" customWidth="1"/>
    <col min="10240" max="10240" width="9" style="1" customWidth="1"/>
    <col min="10241" max="10491" width="9.140625" style="1"/>
    <col min="10492" max="10492" width="62.7109375" style="1" customWidth="1"/>
    <col min="10493" max="10493" width="2.42578125" style="1" customWidth="1"/>
    <col min="10494" max="10494" width="18.5703125" style="1" customWidth="1"/>
    <col min="10495" max="10495" width="18.42578125" style="1" customWidth="1"/>
    <col min="10496" max="10496" width="9" style="1" customWidth="1"/>
    <col min="10497" max="10747" width="9.140625" style="1"/>
    <col min="10748" max="10748" width="62.7109375" style="1" customWidth="1"/>
    <col min="10749" max="10749" width="2.42578125" style="1" customWidth="1"/>
    <col min="10750" max="10750" width="18.5703125" style="1" customWidth="1"/>
    <col min="10751" max="10751" width="18.42578125" style="1" customWidth="1"/>
    <col min="10752" max="10752" width="9" style="1" customWidth="1"/>
    <col min="10753" max="11003" width="9.140625" style="1"/>
    <col min="11004" max="11004" width="62.7109375" style="1" customWidth="1"/>
    <col min="11005" max="11005" width="2.42578125" style="1" customWidth="1"/>
    <col min="11006" max="11006" width="18.5703125" style="1" customWidth="1"/>
    <col min="11007" max="11007" width="18.42578125" style="1" customWidth="1"/>
    <col min="11008" max="11008" width="9" style="1" customWidth="1"/>
    <col min="11009" max="11259" width="9.140625" style="1"/>
    <col min="11260" max="11260" width="62.7109375" style="1" customWidth="1"/>
    <col min="11261" max="11261" width="2.42578125" style="1" customWidth="1"/>
    <col min="11262" max="11262" width="18.5703125" style="1" customWidth="1"/>
    <col min="11263" max="11263" width="18.42578125" style="1" customWidth="1"/>
    <col min="11264" max="11264" width="9" style="1" customWidth="1"/>
    <col min="11265" max="11515" width="9.140625" style="1"/>
    <col min="11516" max="11516" width="62.7109375" style="1" customWidth="1"/>
    <col min="11517" max="11517" width="2.42578125" style="1" customWidth="1"/>
    <col min="11518" max="11518" width="18.5703125" style="1" customWidth="1"/>
    <col min="11519" max="11519" width="18.42578125" style="1" customWidth="1"/>
    <col min="11520" max="11520" width="9" style="1" customWidth="1"/>
    <col min="11521" max="11771" width="9.140625" style="1"/>
    <col min="11772" max="11772" width="62.7109375" style="1" customWidth="1"/>
    <col min="11773" max="11773" width="2.42578125" style="1" customWidth="1"/>
    <col min="11774" max="11774" width="18.5703125" style="1" customWidth="1"/>
    <col min="11775" max="11775" width="18.42578125" style="1" customWidth="1"/>
    <col min="11776" max="11776" width="9" style="1" customWidth="1"/>
    <col min="11777" max="12027" width="9.140625" style="1"/>
    <col min="12028" max="12028" width="62.7109375" style="1" customWidth="1"/>
    <col min="12029" max="12029" width="2.42578125" style="1" customWidth="1"/>
    <col min="12030" max="12030" width="18.5703125" style="1" customWidth="1"/>
    <col min="12031" max="12031" width="18.42578125" style="1" customWidth="1"/>
    <col min="12032" max="12032" width="9" style="1" customWidth="1"/>
    <col min="12033" max="12283" width="9.140625" style="1"/>
    <col min="12284" max="12284" width="62.7109375" style="1" customWidth="1"/>
    <col min="12285" max="12285" width="2.42578125" style="1" customWidth="1"/>
    <col min="12286" max="12286" width="18.5703125" style="1" customWidth="1"/>
    <col min="12287" max="12287" width="18.42578125" style="1" customWidth="1"/>
    <col min="12288" max="12288" width="9" style="1" customWidth="1"/>
    <col min="12289" max="12539" width="9.140625" style="1"/>
    <col min="12540" max="12540" width="62.7109375" style="1" customWidth="1"/>
    <col min="12541" max="12541" width="2.42578125" style="1" customWidth="1"/>
    <col min="12542" max="12542" width="18.5703125" style="1" customWidth="1"/>
    <col min="12543" max="12543" width="18.42578125" style="1" customWidth="1"/>
    <col min="12544" max="12544" width="9" style="1" customWidth="1"/>
    <col min="12545" max="12795" width="9.140625" style="1"/>
    <col min="12796" max="12796" width="62.7109375" style="1" customWidth="1"/>
    <col min="12797" max="12797" width="2.42578125" style="1" customWidth="1"/>
    <col min="12798" max="12798" width="18.5703125" style="1" customWidth="1"/>
    <col min="12799" max="12799" width="18.42578125" style="1" customWidth="1"/>
    <col min="12800" max="12800" width="9" style="1" customWidth="1"/>
    <col min="12801" max="13051" width="9.140625" style="1"/>
    <col min="13052" max="13052" width="62.7109375" style="1" customWidth="1"/>
    <col min="13053" max="13053" width="2.42578125" style="1" customWidth="1"/>
    <col min="13054" max="13054" width="18.5703125" style="1" customWidth="1"/>
    <col min="13055" max="13055" width="18.42578125" style="1" customWidth="1"/>
    <col min="13056" max="13056" width="9" style="1" customWidth="1"/>
    <col min="13057" max="13307" width="9.140625" style="1"/>
    <col min="13308" max="13308" width="62.7109375" style="1" customWidth="1"/>
    <col min="13309" max="13309" width="2.42578125" style="1" customWidth="1"/>
    <col min="13310" max="13310" width="18.5703125" style="1" customWidth="1"/>
    <col min="13311" max="13311" width="18.42578125" style="1" customWidth="1"/>
    <col min="13312" max="13312" width="9" style="1" customWidth="1"/>
    <col min="13313" max="13563" width="9.140625" style="1"/>
    <col min="13564" max="13564" width="62.7109375" style="1" customWidth="1"/>
    <col min="13565" max="13565" width="2.42578125" style="1" customWidth="1"/>
    <col min="13566" max="13566" width="18.5703125" style="1" customWidth="1"/>
    <col min="13567" max="13567" width="18.42578125" style="1" customWidth="1"/>
    <col min="13568" max="13568" width="9" style="1" customWidth="1"/>
    <col min="13569" max="13819" width="9.140625" style="1"/>
    <col min="13820" max="13820" width="62.7109375" style="1" customWidth="1"/>
    <col min="13821" max="13821" width="2.42578125" style="1" customWidth="1"/>
    <col min="13822" max="13822" width="18.5703125" style="1" customWidth="1"/>
    <col min="13823" max="13823" width="18.42578125" style="1" customWidth="1"/>
    <col min="13824" max="13824" width="9" style="1" customWidth="1"/>
    <col min="13825" max="14075" width="9.140625" style="1"/>
    <col min="14076" max="14076" width="62.7109375" style="1" customWidth="1"/>
    <col min="14077" max="14077" width="2.42578125" style="1" customWidth="1"/>
    <col min="14078" max="14078" width="18.5703125" style="1" customWidth="1"/>
    <col min="14079" max="14079" width="18.42578125" style="1" customWidth="1"/>
    <col min="14080" max="14080" width="9" style="1" customWidth="1"/>
    <col min="14081" max="14331" width="9.140625" style="1"/>
    <col min="14332" max="14332" width="62.7109375" style="1" customWidth="1"/>
    <col min="14333" max="14333" width="2.42578125" style="1" customWidth="1"/>
    <col min="14334" max="14334" width="18.5703125" style="1" customWidth="1"/>
    <col min="14335" max="14335" width="18.42578125" style="1" customWidth="1"/>
    <col min="14336" max="14336" width="9" style="1" customWidth="1"/>
    <col min="14337" max="14587" width="9.140625" style="1"/>
    <col min="14588" max="14588" width="62.7109375" style="1" customWidth="1"/>
    <col min="14589" max="14589" width="2.42578125" style="1" customWidth="1"/>
    <col min="14590" max="14590" width="18.5703125" style="1" customWidth="1"/>
    <col min="14591" max="14591" width="18.42578125" style="1" customWidth="1"/>
    <col min="14592" max="14592" width="9" style="1" customWidth="1"/>
    <col min="14593" max="14843" width="9.140625" style="1"/>
    <col min="14844" max="14844" width="62.7109375" style="1" customWidth="1"/>
    <col min="14845" max="14845" width="2.42578125" style="1" customWidth="1"/>
    <col min="14846" max="14846" width="18.5703125" style="1" customWidth="1"/>
    <col min="14847" max="14847" width="18.42578125" style="1" customWidth="1"/>
    <col min="14848" max="14848" width="9" style="1" customWidth="1"/>
    <col min="14849" max="15099" width="9.140625" style="1"/>
    <col min="15100" max="15100" width="62.7109375" style="1" customWidth="1"/>
    <col min="15101" max="15101" width="2.42578125" style="1" customWidth="1"/>
    <col min="15102" max="15102" width="18.5703125" style="1" customWidth="1"/>
    <col min="15103" max="15103" width="18.42578125" style="1" customWidth="1"/>
    <col min="15104" max="15104" width="9" style="1" customWidth="1"/>
    <col min="15105" max="15355" width="9.140625" style="1"/>
    <col min="15356" max="15356" width="62.7109375" style="1" customWidth="1"/>
    <col min="15357" max="15357" width="2.42578125" style="1" customWidth="1"/>
    <col min="15358" max="15358" width="18.5703125" style="1" customWidth="1"/>
    <col min="15359" max="15359" width="18.42578125" style="1" customWidth="1"/>
    <col min="15360" max="15360" width="9" style="1" customWidth="1"/>
    <col min="15361" max="15611" width="9.140625" style="1"/>
    <col min="15612" max="15612" width="62.7109375" style="1" customWidth="1"/>
    <col min="15613" max="15613" width="2.42578125" style="1" customWidth="1"/>
    <col min="15614" max="15614" width="18.5703125" style="1" customWidth="1"/>
    <col min="15615" max="15615" width="18.42578125" style="1" customWidth="1"/>
    <col min="15616" max="15616" width="9" style="1" customWidth="1"/>
    <col min="15617" max="15867" width="9.140625" style="1"/>
    <col min="15868" max="15868" width="62.7109375" style="1" customWidth="1"/>
    <col min="15869" max="15869" width="2.42578125" style="1" customWidth="1"/>
    <col min="15870" max="15870" width="18.5703125" style="1" customWidth="1"/>
    <col min="15871" max="15871" width="18.42578125" style="1" customWidth="1"/>
    <col min="15872" max="15872" width="9" style="1" customWidth="1"/>
    <col min="15873" max="16123" width="9.140625" style="1"/>
    <col min="16124" max="16124" width="62.7109375" style="1" customWidth="1"/>
    <col min="16125" max="16125" width="2.42578125" style="1" customWidth="1"/>
    <col min="16126" max="16126" width="18.5703125" style="1" customWidth="1"/>
    <col min="16127" max="16127" width="18.42578125" style="1" customWidth="1"/>
    <col min="16128" max="16128" width="9" style="1" customWidth="1"/>
    <col min="16129" max="16384" width="9.140625" style="1"/>
  </cols>
  <sheetData>
    <row r="1" spans="1:14" s="21" customFormat="1" ht="16.5" x14ac:dyDescent="0.3">
      <c r="A1" s="67" t="s">
        <v>119</v>
      </c>
      <c r="B1" s="67"/>
      <c r="C1" s="67"/>
      <c r="D1" s="17"/>
      <c r="E1" s="55"/>
      <c r="F1" s="17"/>
      <c r="G1" s="17"/>
      <c r="H1" s="17"/>
      <c r="I1" s="17"/>
      <c r="M1" s="22"/>
    </row>
    <row r="2" spans="1:14" s="21" customFormat="1" ht="16.5" x14ac:dyDescent="0.3">
      <c r="A2" s="18"/>
      <c r="B2" s="11"/>
      <c r="C2" s="10"/>
      <c r="D2" s="10"/>
      <c r="E2" s="56"/>
      <c r="F2" s="10"/>
      <c r="G2" s="10"/>
      <c r="H2" s="10"/>
      <c r="I2" s="10"/>
      <c r="M2" s="22"/>
    </row>
    <row r="3" spans="1:14" s="21" customFormat="1" ht="14.25" customHeight="1" x14ac:dyDescent="0.3">
      <c r="A3" s="68" t="s">
        <v>118</v>
      </c>
      <c r="B3" s="68"/>
      <c r="C3" s="68"/>
      <c r="D3" s="44"/>
      <c r="E3" s="57"/>
      <c r="F3" s="44"/>
      <c r="G3" s="44"/>
      <c r="H3" s="44"/>
      <c r="I3" s="44"/>
      <c r="J3" s="45" t="s">
        <v>117</v>
      </c>
      <c r="M3" s="22"/>
    </row>
    <row r="4" spans="1:14" s="21" customFormat="1" ht="16.5" x14ac:dyDescent="0.3">
      <c r="A4" s="68" t="s">
        <v>116</v>
      </c>
      <c r="B4" s="68"/>
      <c r="C4" s="68"/>
      <c r="D4" s="44"/>
      <c r="E4" s="57"/>
      <c r="F4" s="44"/>
      <c r="G4" s="44"/>
      <c r="H4" s="44"/>
      <c r="I4" s="44"/>
      <c r="M4" s="22"/>
    </row>
    <row r="5" spans="1:14" s="21" customFormat="1" ht="16.5" x14ac:dyDescent="0.3">
      <c r="A5" s="68" t="s">
        <v>120</v>
      </c>
      <c r="B5" s="68"/>
      <c r="C5" s="68"/>
      <c r="D5" s="44"/>
      <c r="E5" s="57"/>
      <c r="F5" s="44"/>
      <c r="G5" s="44"/>
      <c r="H5" s="44"/>
      <c r="I5" s="44"/>
      <c r="M5" s="22"/>
    </row>
    <row r="6" spans="1:14" s="21" customFormat="1" ht="16.5" x14ac:dyDescent="0.3">
      <c r="A6" s="44"/>
      <c r="B6" s="44"/>
      <c r="C6" s="44"/>
      <c r="D6" s="44"/>
      <c r="E6" s="57"/>
      <c r="F6" s="44"/>
      <c r="G6" s="44"/>
      <c r="H6" s="44"/>
      <c r="I6" s="44"/>
      <c r="M6" s="22"/>
    </row>
    <row r="7" spans="1:14" s="21" customFormat="1" ht="16.5" x14ac:dyDescent="0.3">
      <c r="A7" s="10" t="s">
        <v>43</v>
      </c>
      <c r="B7" s="10" t="s">
        <v>42</v>
      </c>
      <c r="C7" s="10"/>
      <c r="D7" s="10"/>
      <c r="E7" s="56"/>
      <c r="F7" s="10"/>
      <c r="G7" s="10"/>
      <c r="H7" s="10"/>
      <c r="I7" s="10"/>
      <c r="M7" s="22"/>
    </row>
    <row r="8" spans="1:14" ht="16.5" x14ac:dyDescent="0.3">
      <c r="A8" s="10" t="s">
        <v>115</v>
      </c>
      <c r="B8" s="12"/>
      <c r="C8" s="10"/>
      <c r="D8" s="10"/>
      <c r="E8" s="56"/>
      <c r="F8" s="10"/>
      <c r="G8" s="10"/>
      <c r="H8" s="10"/>
      <c r="I8" s="10"/>
    </row>
    <row r="9" spans="1:14" ht="16.5" x14ac:dyDescent="0.3">
      <c r="A9" s="10" t="s">
        <v>114</v>
      </c>
      <c r="B9" s="15"/>
      <c r="C9" s="10"/>
      <c r="D9" s="10"/>
      <c r="E9" s="56"/>
      <c r="F9" s="10"/>
      <c r="G9" s="10"/>
      <c r="H9" s="10"/>
      <c r="I9" s="10"/>
    </row>
    <row r="10" spans="1:14" ht="16.5" x14ac:dyDescent="0.3">
      <c r="A10" s="10" t="s">
        <v>113</v>
      </c>
      <c r="B10" s="12">
        <v>100</v>
      </c>
      <c r="C10" s="10"/>
      <c r="D10" s="10"/>
      <c r="E10" s="56"/>
      <c r="F10" s="10"/>
      <c r="G10" s="10"/>
      <c r="H10" s="10"/>
      <c r="I10" s="10"/>
      <c r="K10" s="42"/>
      <c r="L10" s="42"/>
      <c r="M10" s="43"/>
      <c r="N10" s="42"/>
    </row>
    <row r="11" spans="1:14" ht="16.5" x14ac:dyDescent="0.3">
      <c r="A11" s="6" t="s">
        <v>112</v>
      </c>
      <c r="B11" s="12">
        <v>150</v>
      </c>
      <c r="C11" s="6"/>
      <c r="D11" s="6"/>
      <c r="E11" s="58"/>
      <c r="F11" s="6"/>
      <c r="G11" s="6"/>
      <c r="H11" s="6"/>
      <c r="I11" s="6"/>
    </row>
    <row r="12" spans="1:14" ht="18.75" x14ac:dyDescent="0.45">
      <c r="A12" s="10"/>
      <c r="B12" s="41"/>
      <c r="C12" s="10"/>
      <c r="D12" s="10"/>
      <c r="E12" s="56"/>
      <c r="F12" s="10"/>
      <c r="G12" s="10"/>
      <c r="H12" s="10"/>
      <c r="I12" s="10"/>
    </row>
    <row r="13" spans="1:14" ht="16.5" x14ac:dyDescent="0.3">
      <c r="A13" s="10" t="s">
        <v>111</v>
      </c>
      <c r="B13" s="12"/>
      <c r="C13" s="10"/>
      <c r="D13" s="10"/>
      <c r="E13" s="56"/>
      <c r="F13" s="10"/>
      <c r="G13" s="10"/>
      <c r="H13" s="10"/>
      <c r="I13" s="10"/>
    </row>
    <row r="14" spans="1:14" ht="16.5" x14ac:dyDescent="0.3">
      <c r="A14" s="6" t="s">
        <v>110</v>
      </c>
      <c r="B14" s="12">
        <v>150</v>
      </c>
      <c r="C14" s="10"/>
      <c r="D14" s="10"/>
      <c r="E14" s="56"/>
      <c r="F14" s="10"/>
      <c r="G14" s="10"/>
      <c r="H14" s="10"/>
      <c r="I14" s="10"/>
    </row>
    <row r="15" spans="1:14" ht="16.5" x14ac:dyDescent="0.3">
      <c r="A15" s="10"/>
      <c r="B15" s="12"/>
      <c r="C15" s="10"/>
      <c r="D15" s="10"/>
      <c r="E15" s="56"/>
      <c r="F15" s="10"/>
      <c r="G15" s="10"/>
      <c r="H15" s="10"/>
      <c r="I15" s="10"/>
    </row>
    <row r="16" spans="1:14" ht="16.5" x14ac:dyDescent="0.3">
      <c r="A16" s="10" t="s">
        <v>109</v>
      </c>
      <c r="B16" s="12">
        <v>500</v>
      </c>
      <c r="C16" s="10"/>
      <c r="D16" s="10"/>
      <c r="E16" s="56"/>
      <c r="F16" s="10"/>
      <c r="G16" s="10"/>
      <c r="H16" s="10"/>
      <c r="I16" s="10"/>
    </row>
    <row r="17" spans="1:11" ht="16.5" x14ac:dyDescent="0.3">
      <c r="A17" s="10"/>
      <c r="B17" s="11"/>
      <c r="C17" s="10"/>
      <c r="D17" s="10"/>
      <c r="E17" s="56"/>
      <c r="F17" s="10"/>
      <c r="G17" s="10"/>
      <c r="H17" s="10"/>
      <c r="I17" s="10"/>
    </row>
    <row r="18" spans="1:11" ht="16.5" x14ac:dyDescent="0.3">
      <c r="A18" s="10" t="s">
        <v>108</v>
      </c>
      <c r="B18" s="11"/>
      <c r="C18" s="10"/>
      <c r="D18" s="10"/>
      <c r="E18" s="56"/>
      <c r="F18" s="66" t="s">
        <v>122</v>
      </c>
      <c r="G18" s="66"/>
      <c r="H18" s="66"/>
      <c r="I18" s="23"/>
      <c r="J18" s="65" t="s">
        <v>121</v>
      </c>
      <c r="K18" s="65"/>
    </row>
    <row r="19" spans="1:11" ht="16.5" x14ac:dyDescent="0.3">
      <c r="A19" s="6" t="s">
        <v>107</v>
      </c>
      <c r="B19" s="69">
        <f>(F19*5%)+F19</f>
        <v>816.9</v>
      </c>
      <c r="C19" s="6" t="s">
        <v>62</v>
      </c>
      <c r="D19" s="6"/>
      <c r="E19" s="58"/>
      <c r="F19" s="40">
        <v>778</v>
      </c>
      <c r="G19" s="40">
        <f>B19-F19</f>
        <v>38.899999999999977</v>
      </c>
      <c r="H19" s="46">
        <f>G19/B19</f>
        <v>4.7619047619047596E-2</v>
      </c>
      <c r="I19" s="6"/>
      <c r="J19" s="70">
        <v>739.54</v>
      </c>
      <c r="K19" s="2">
        <f t="shared" ref="K19:K29" si="0">B19/F19-1</f>
        <v>5.0000000000000044E-2</v>
      </c>
    </row>
    <row r="20" spans="1:11" ht="16.5" x14ac:dyDescent="0.3">
      <c r="A20" s="6" t="s">
        <v>106</v>
      </c>
      <c r="B20" s="69">
        <f t="shared" ref="B20:B31" si="1">(F20*5%)+F20</f>
        <v>947.06955000000005</v>
      </c>
      <c r="C20" s="6" t="s">
        <v>62</v>
      </c>
      <c r="D20" s="6"/>
      <c r="E20" s="58"/>
      <c r="F20" s="40">
        <v>901.971</v>
      </c>
      <c r="G20" s="40">
        <f t="shared" ref="G20:G31" si="2">B20-F20</f>
        <v>45.098550000000046</v>
      </c>
      <c r="H20" s="46">
        <f t="shared" ref="H20:H50" si="3">G20/B20</f>
        <v>4.7619047619047665E-2</v>
      </c>
      <c r="I20" s="6"/>
      <c r="J20" s="70">
        <v>859.02</v>
      </c>
      <c r="K20" s="2">
        <f t="shared" si="0"/>
        <v>5.0000000000000044E-2</v>
      </c>
    </row>
    <row r="21" spans="1:11" ht="16.5" x14ac:dyDescent="0.3">
      <c r="A21" s="6" t="s">
        <v>105</v>
      </c>
      <c r="B21" s="69">
        <f t="shared" si="1"/>
        <v>1047.9000000000001</v>
      </c>
      <c r="C21" s="6" t="s">
        <v>62</v>
      </c>
      <c r="D21" s="6"/>
      <c r="E21" s="58"/>
      <c r="F21" s="40">
        <v>998</v>
      </c>
      <c r="G21" s="40">
        <f t="shared" si="2"/>
        <v>49.900000000000091</v>
      </c>
      <c r="H21" s="46">
        <f t="shared" si="3"/>
        <v>4.76190476190477E-2</v>
      </c>
      <c r="I21" s="6"/>
      <c r="J21" s="70">
        <v>949.66</v>
      </c>
      <c r="K21" s="2">
        <f t="shared" si="0"/>
        <v>5.0000000000000044E-2</v>
      </c>
    </row>
    <row r="22" spans="1:11" ht="16.5" x14ac:dyDescent="0.3">
      <c r="A22" s="6" t="s">
        <v>104</v>
      </c>
      <c r="B22" s="69">
        <f t="shared" si="1"/>
        <v>1209.3873750000002</v>
      </c>
      <c r="C22" s="6" t="s">
        <v>62</v>
      </c>
      <c r="D22" s="6"/>
      <c r="E22" s="58"/>
      <c r="F22" s="40">
        <v>1151.7975000000001</v>
      </c>
      <c r="G22" s="40">
        <f t="shared" si="2"/>
        <v>57.58987500000012</v>
      </c>
      <c r="H22" s="46">
        <f t="shared" si="3"/>
        <v>4.7619047619047707E-2</v>
      </c>
      <c r="I22" s="6"/>
      <c r="J22" s="71">
        <v>1096.95</v>
      </c>
      <c r="K22" s="2">
        <f t="shared" si="0"/>
        <v>5.0000000000000044E-2</v>
      </c>
    </row>
    <row r="23" spans="1:11" ht="16.5" x14ac:dyDescent="0.3">
      <c r="A23" s="6" t="s">
        <v>103</v>
      </c>
      <c r="B23" s="69">
        <f t="shared" si="1"/>
        <v>1341.9</v>
      </c>
      <c r="C23" s="6" t="s">
        <v>62</v>
      </c>
      <c r="D23" s="6"/>
      <c r="E23" s="58"/>
      <c r="F23" s="40">
        <v>1278</v>
      </c>
      <c r="G23" s="40">
        <f t="shared" si="2"/>
        <v>63.900000000000091</v>
      </c>
      <c r="H23" s="46">
        <f t="shared" si="3"/>
        <v>4.7619047619047686E-2</v>
      </c>
      <c r="I23" s="6"/>
      <c r="J23" s="71">
        <v>1216.43</v>
      </c>
      <c r="K23" s="2">
        <f t="shared" si="0"/>
        <v>5.0000000000000044E-2</v>
      </c>
    </row>
    <row r="24" spans="1:11" ht="16.5" hidden="1" x14ac:dyDescent="0.3">
      <c r="A24" s="10"/>
      <c r="B24" s="69">
        <f t="shared" si="1"/>
        <v>0</v>
      </c>
      <c r="C24" s="10"/>
      <c r="D24" s="10"/>
      <c r="E24" s="56"/>
      <c r="F24" s="40"/>
      <c r="G24" s="40">
        <f t="shared" si="2"/>
        <v>0</v>
      </c>
      <c r="H24" s="46" t="e">
        <f t="shared" si="3"/>
        <v>#DIV/0!</v>
      </c>
      <c r="I24" s="10"/>
      <c r="J24" s="33"/>
      <c r="K24" s="2" t="e">
        <f t="shared" si="0"/>
        <v>#DIV/0!</v>
      </c>
    </row>
    <row r="25" spans="1:11" ht="16.5" hidden="1" x14ac:dyDescent="0.3">
      <c r="A25" s="10"/>
      <c r="B25" s="69">
        <f t="shared" si="1"/>
        <v>0</v>
      </c>
      <c r="C25" s="10"/>
      <c r="D25" s="10"/>
      <c r="E25" s="56"/>
      <c r="F25" s="40"/>
      <c r="G25" s="40">
        <f t="shared" si="2"/>
        <v>0</v>
      </c>
      <c r="H25" s="46" t="e">
        <f t="shared" si="3"/>
        <v>#DIV/0!</v>
      </c>
      <c r="I25" s="10"/>
      <c r="J25" s="33"/>
      <c r="K25" s="2" t="e">
        <f t="shared" si="0"/>
        <v>#DIV/0!</v>
      </c>
    </row>
    <row r="26" spans="1:11" ht="16.5" hidden="1" x14ac:dyDescent="0.3">
      <c r="A26" s="10"/>
      <c r="B26" s="69">
        <f t="shared" si="1"/>
        <v>0</v>
      </c>
      <c r="C26" s="10"/>
      <c r="D26" s="10"/>
      <c r="E26" s="56"/>
      <c r="F26" s="40"/>
      <c r="G26" s="40">
        <f t="shared" si="2"/>
        <v>0</v>
      </c>
      <c r="H26" s="46" t="e">
        <f t="shared" si="3"/>
        <v>#DIV/0!</v>
      </c>
      <c r="I26" s="10"/>
      <c r="J26" s="33"/>
      <c r="K26" s="2" t="e">
        <f t="shared" si="0"/>
        <v>#DIV/0!</v>
      </c>
    </row>
    <row r="27" spans="1:11" ht="16.5" hidden="1" x14ac:dyDescent="0.3">
      <c r="A27" s="10" t="s">
        <v>102</v>
      </c>
      <c r="B27" s="69">
        <f t="shared" si="1"/>
        <v>0</v>
      </c>
      <c r="C27" s="10"/>
      <c r="D27" s="10"/>
      <c r="E27" s="56"/>
      <c r="F27" s="40"/>
      <c r="G27" s="40">
        <f t="shared" si="2"/>
        <v>0</v>
      </c>
      <c r="H27" s="46" t="e">
        <f t="shared" si="3"/>
        <v>#DIV/0!</v>
      </c>
      <c r="I27" s="10"/>
      <c r="J27" s="33"/>
      <c r="K27" s="2" t="e">
        <f t="shared" si="0"/>
        <v>#DIV/0!</v>
      </c>
    </row>
    <row r="28" spans="1:11" ht="16.5" hidden="1" x14ac:dyDescent="0.3">
      <c r="A28" s="10" t="s">
        <v>101</v>
      </c>
      <c r="B28" s="69">
        <f t="shared" si="1"/>
        <v>0</v>
      </c>
      <c r="C28" s="10"/>
      <c r="D28" s="10"/>
      <c r="E28" s="56"/>
      <c r="F28" s="40"/>
      <c r="G28" s="40">
        <f t="shared" si="2"/>
        <v>0</v>
      </c>
      <c r="H28" s="46" t="e">
        <f t="shared" si="3"/>
        <v>#DIV/0!</v>
      </c>
      <c r="I28" s="10"/>
      <c r="J28" s="33"/>
      <c r="K28" s="2" t="e">
        <f t="shared" si="0"/>
        <v>#DIV/0!</v>
      </c>
    </row>
    <row r="29" spans="1:11" ht="16.5" hidden="1" x14ac:dyDescent="0.3">
      <c r="A29" s="10" t="s">
        <v>100</v>
      </c>
      <c r="B29" s="69">
        <f t="shared" si="1"/>
        <v>0</v>
      </c>
      <c r="C29" s="10"/>
      <c r="D29" s="10"/>
      <c r="E29" s="56"/>
      <c r="F29" s="40"/>
      <c r="G29" s="40">
        <f t="shared" si="2"/>
        <v>0</v>
      </c>
      <c r="H29" s="46" t="e">
        <f t="shared" si="3"/>
        <v>#DIV/0!</v>
      </c>
      <c r="I29" s="10"/>
      <c r="J29" s="33"/>
      <c r="K29" s="2" t="e">
        <f t="shared" si="0"/>
        <v>#DIV/0!</v>
      </c>
    </row>
    <row r="30" spans="1:11" ht="16.5" x14ac:dyDescent="0.3">
      <c r="A30" s="10"/>
      <c r="B30" s="69"/>
      <c r="C30" s="10"/>
      <c r="D30" s="10"/>
      <c r="E30" s="56"/>
      <c r="F30" s="40"/>
      <c r="G30" s="40"/>
      <c r="H30" s="46"/>
      <c r="I30" s="10"/>
      <c r="J30" s="33"/>
      <c r="K30" s="2"/>
    </row>
    <row r="31" spans="1:11" ht="16.5" x14ac:dyDescent="0.3">
      <c r="A31" s="6" t="s">
        <v>99</v>
      </c>
      <c r="B31" s="69">
        <f t="shared" si="1"/>
        <v>3118.2889500000001</v>
      </c>
      <c r="C31" s="6" t="s">
        <v>62</v>
      </c>
      <c r="D31" s="6"/>
      <c r="E31" s="58"/>
      <c r="F31" s="40">
        <v>2969.799</v>
      </c>
      <c r="G31" s="40">
        <f t="shared" si="2"/>
        <v>148.48995000000014</v>
      </c>
      <c r="H31" s="46">
        <f t="shared" si="3"/>
        <v>4.7619047619047658E-2</v>
      </c>
      <c r="I31" s="6"/>
      <c r="J31" s="71">
        <v>2828.38</v>
      </c>
      <c r="K31" s="2">
        <f>B31/F31-1</f>
        <v>5.0000000000000044E-2</v>
      </c>
    </row>
    <row r="32" spans="1:11" ht="16.5" x14ac:dyDescent="0.3">
      <c r="A32" s="10"/>
      <c r="B32" s="39"/>
      <c r="C32" s="10"/>
      <c r="D32" s="10"/>
      <c r="E32" s="56"/>
      <c r="F32" s="10"/>
      <c r="G32" s="40"/>
      <c r="H32" s="46"/>
      <c r="I32" s="10"/>
    </row>
    <row r="33" spans="1:13" ht="16.5" x14ac:dyDescent="0.3">
      <c r="A33" s="10" t="s">
        <v>98</v>
      </c>
      <c r="B33" s="39" t="s">
        <v>97</v>
      </c>
      <c r="C33" s="10"/>
      <c r="D33" s="10"/>
      <c r="E33" s="56"/>
      <c r="F33" s="10"/>
      <c r="G33" s="40"/>
      <c r="H33" s="46"/>
      <c r="I33" s="10"/>
    </row>
    <row r="34" spans="1:13" ht="16.5" hidden="1" x14ac:dyDescent="0.3">
      <c r="A34" s="10" t="s">
        <v>96</v>
      </c>
      <c r="B34" s="11"/>
      <c r="C34" s="10"/>
      <c r="D34" s="10"/>
      <c r="E34" s="56"/>
      <c r="F34" s="10"/>
      <c r="G34" s="40"/>
      <c r="H34" s="46" t="e">
        <f t="shared" si="3"/>
        <v>#DIV/0!</v>
      </c>
      <c r="I34" s="10"/>
    </row>
    <row r="35" spans="1:13" ht="16.5" hidden="1" x14ac:dyDescent="0.3">
      <c r="A35" s="10" t="s">
        <v>95</v>
      </c>
      <c r="B35" s="11"/>
      <c r="C35" s="10"/>
      <c r="D35" s="10"/>
      <c r="E35" s="56"/>
      <c r="F35" s="10"/>
      <c r="G35" s="40"/>
      <c r="H35" s="46" t="e">
        <f t="shared" si="3"/>
        <v>#DIV/0!</v>
      </c>
      <c r="I35" s="10"/>
    </row>
    <row r="36" spans="1:13" ht="16.5" hidden="1" x14ac:dyDescent="0.3">
      <c r="A36" s="10" t="s">
        <v>94</v>
      </c>
      <c r="B36" s="11"/>
      <c r="C36" s="10"/>
      <c r="D36" s="10"/>
      <c r="E36" s="56"/>
      <c r="F36" s="10"/>
      <c r="G36" s="40"/>
      <c r="H36" s="46" t="e">
        <f t="shared" si="3"/>
        <v>#DIV/0!</v>
      </c>
      <c r="I36" s="10"/>
    </row>
    <row r="37" spans="1:13" ht="16.5" x14ac:dyDescent="0.3">
      <c r="A37" s="10"/>
      <c r="B37" s="11"/>
      <c r="C37" s="10"/>
      <c r="D37" s="10"/>
      <c r="E37" s="56"/>
      <c r="F37" s="10"/>
      <c r="G37" s="40"/>
      <c r="H37" s="46"/>
      <c r="I37" s="10"/>
      <c r="L37" s="1" t="s">
        <v>93</v>
      </c>
    </row>
    <row r="38" spans="1:13" ht="16.5" x14ac:dyDescent="0.3">
      <c r="A38" s="6" t="s">
        <v>92</v>
      </c>
      <c r="B38" s="36"/>
      <c r="C38" s="6"/>
      <c r="D38" s="6"/>
      <c r="E38" s="58"/>
      <c r="F38" s="6"/>
      <c r="G38" s="40"/>
      <c r="H38" s="46"/>
      <c r="I38" s="6"/>
      <c r="K38" s="38"/>
    </row>
    <row r="39" spans="1:13" ht="17.25" customHeight="1" x14ac:dyDescent="0.3">
      <c r="A39" s="6" t="s">
        <v>91</v>
      </c>
      <c r="B39" s="72">
        <v>365</v>
      </c>
      <c r="C39" s="6" t="s">
        <v>84</v>
      </c>
      <c r="D39" s="6"/>
      <c r="E39" s="73"/>
      <c r="F39" s="47">
        <v>356.38</v>
      </c>
      <c r="G39" s="40">
        <v>9.2799999999999994</v>
      </c>
      <c r="H39" s="48">
        <f>G39/B39</f>
        <v>2.5424657534246574E-2</v>
      </c>
      <c r="I39" s="6"/>
      <c r="J39" s="32"/>
      <c r="K39" s="32">
        <v>346</v>
      </c>
      <c r="L39" s="33">
        <f>F39-K39</f>
        <v>10.379999999999995</v>
      </c>
      <c r="M39" s="2">
        <f>L39/K39</f>
        <v>2.9999999999999988E-2</v>
      </c>
    </row>
    <row r="40" spans="1:13" ht="16.5" x14ac:dyDescent="0.3">
      <c r="A40" s="6" t="s">
        <v>90</v>
      </c>
      <c r="B40" s="7">
        <f>(F40*2.5%)+F40</f>
        <v>588.35</v>
      </c>
      <c r="C40" s="6" t="s">
        <v>84</v>
      </c>
      <c r="D40" s="6"/>
      <c r="E40" s="58"/>
      <c r="F40" s="47">
        <v>574</v>
      </c>
      <c r="G40" s="40">
        <v>14.48</v>
      </c>
      <c r="H40" s="48">
        <f>G40/B40</f>
        <v>2.4611200815840912E-2</v>
      </c>
      <c r="I40" s="6"/>
      <c r="J40" s="32"/>
      <c r="K40" s="32">
        <v>557</v>
      </c>
      <c r="L40" s="33">
        <f>F40-K40</f>
        <v>17</v>
      </c>
      <c r="M40" s="2">
        <f>L40/K40</f>
        <v>3.052064631956912E-2</v>
      </c>
    </row>
    <row r="41" spans="1:13" ht="16.5" x14ac:dyDescent="0.3">
      <c r="A41" s="10"/>
      <c r="B41" s="37"/>
      <c r="C41" s="19"/>
      <c r="D41" s="19"/>
      <c r="E41" s="46"/>
      <c r="F41" s="19"/>
      <c r="G41" s="19"/>
      <c r="H41" s="48"/>
      <c r="I41" s="19"/>
      <c r="L41" s="33"/>
    </row>
    <row r="42" spans="1:13" ht="16.5" x14ac:dyDescent="0.3">
      <c r="A42" s="10" t="s">
        <v>89</v>
      </c>
      <c r="B42" s="50">
        <v>226</v>
      </c>
      <c r="C42" s="10" t="s">
        <v>84</v>
      </c>
      <c r="D42" s="10"/>
      <c r="E42" s="56"/>
      <c r="F42" s="50"/>
      <c r="G42" s="47"/>
      <c r="H42" s="48"/>
      <c r="I42" s="10"/>
      <c r="L42" s="33"/>
    </row>
    <row r="43" spans="1:13" ht="16.5" x14ac:dyDescent="0.3">
      <c r="A43" s="10"/>
      <c r="B43" s="50"/>
      <c r="C43" s="19"/>
      <c r="D43" s="19"/>
      <c r="E43" s="46"/>
      <c r="F43" s="50"/>
      <c r="G43" s="47"/>
      <c r="H43" s="48"/>
      <c r="I43" s="19"/>
      <c r="L43" s="33"/>
    </row>
    <row r="44" spans="1:13" ht="16.5" x14ac:dyDescent="0.3">
      <c r="A44" s="10" t="s">
        <v>88</v>
      </c>
      <c r="B44" s="50"/>
      <c r="C44" s="19"/>
      <c r="D44" s="19"/>
      <c r="E44" s="46"/>
      <c r="F44" s="50"/>
      <c r="G44" s="47"/>
      <c r="H44" s="48"/>
      <c r="I44" s="19"/>
      <c r="L44" s="33"/>
    </row>
    <row r="45" spans="1:13" ht="16.5" x14ac:dyDescent="0.3">
      <c r="A45" s="10" t="s">
        <v>86</v>
      </c>
      <c r="B45" s="50">
        <f t="shared" ref="B45:B50" si="4">(F45*2.5%)+F45</f>
        <v>366.95</v>
      </c>
      <c r="C45" s="10" t="s">
        <v>84</v>
      </c>
      <c r="D45" s="10"/>
      <c r="E45" s="56"/>
      <c r="F45" s="50">
        <v>358</v>
      </c>
      <c r="G45" s="47">
        <v>9.2799999999999994</v>
      </c>
      <c r="H45" s="48">
        <f t="shared" si="3"/>
        <v>2.5289548984875322E-2</v>
      </c>
      <c r="I45" s="10"/>
      <c r="L45" s="33"/>
    </row>
    <row r="46" spans="1:13" ht="16.5" x14ac:dyDescent="0.3">
      <c r="A46" s="10" t="s">
        <v>85</v>
      </c>
      <c r="B46" s="50">
        <f t="shared" si="4"/>
        <v>812.82500000000005</v>
      </c>
      <c r="C46" s="10" t="s">
        <v>84</v>
      </c>
      <c r="D46" s="10"/>
      <c r="E46" s="56"/>
      <c r="F46" s="50">
        <v>793</v>
      </c>
      <c r="G46" s="47">
        <v>20.48</v>
      </c>
      <c r="H46" s="48">
        <f t="shared" si="3"/>
        <v>2.5196075415987451E-2</v>
      </c>
      <c r="I46" s="10"/>
      <c r="L46" s="33"/>
    </row>
    <row r="47" spans="1:13" ht="16.5" x14ac:dyDescent="0.3">
      <c r="A47" s="10"/>
      <c r="B47" s="50"/>
      <c r="C47" s="10"/>
      <c r="D47" s="10"/>
      <c r="E47" s="56"/>
      <c r="F47" s="50"/>
      <c r="G47" s="47"/>
      <c r="H47" s="48"/>
      <c r="I47" s="10"/>
      <c r="L47" s="33"/>
    </row>
    <row r="48" spans="1:13" ht="16.5" x14ac:dyDescent="0.3">
      <c r="A48" s="10" t="s">
        <v>87</v>
      </c>
      <c r="B48" s="50"/>
      <c r="C48" s="10"/>
      <c r="D48" s="10"/>
      <c r="E48" s="56"/>
      <c r="F48" s="50"/>
      <c r="G48" s="47"/>
      <c r="H48" s="48"/>
      <c r="I48" s="10"/>
      <c r="L48" s="33"/>
    </row>
    <row r="49" spans="1:13" ht="16.5" x14ac:dyDescent="0.3">
      <c r="A49" s="10" t="s">
        <v>86</v>
      </c>
      <c r="B49" s="50">
        <f t="shared" si="4"/>
        <v>366.95</v>
      </c>
      <c r="C49" s="10" t="s">
        <v>84</v>
      </c>
      <c r="D49" s="10"/>
      <c r="E49" s="56"/>
      <c r="F49" s="50">
        <v>358</v>
      </c>
      <c r="G49" s="47">
        <v>9.2799999999999994</v>
      </c>
      <c r="H49" s="48">
        <f t="shared" si="3"/>
        <v>2.5289548984875322E-2</v>
      </c>
      <c r="I49" s="10"/>
      <c r="L49" s="33"/>
    </row>
    <row r="50" spans="1:13" ht="16.5" x14ac:dyDescent="0.3">
      <c r="A50" s="10" t="s">
        <v>85</v>
      </c>
      <c r="B50" s="50">
        <f t="shared" si="4"/>
        <v>812.82500000000005</v>
      </c>
      <c r="C50" s="10" t="s">
        <v>84</v>
      </c>
      <c r="D50" s="10"/>
      <c r="E50" s="56"/>
      <c r="F50" s="50">
        <v>793</v>
      </c>
      <c r="G50" s="47">
        <v>20.48</v>
      </c>
      <c r="H50" s="48">
        <f t="shared" si="3"/>
        <v>2.5196075415987451E-2</v>
      </c>
      <c r="I50" s="10"/>
      <c r="L50" s="33"/>
    </row>
    <row r="51" spans="1:13" ht="16.5" x14ac:dyDescent="0.3">
      <c r="A51" s="10"/>
      <c r="B51" s="11"/>
      <c r="C51" s="19"/>
      <c r="D51" s="19"/>
      <c r="E51" s="46"/>
      <c r="F51" s="19"/>
      <c r="G51" s="19"/>
      <c r="H51" s="51"/>
      <c r="I51" s="19"/>
      <c r="L51" s="33"/>
    </row>
    <row r="52" spans="1:13" ht="16.5" x14ac:dyDescent="0.3">
      <c r="A52" s="10" t="s">
        <v>83</v>
      </c>
      <c r="B52" s="36"/>
      <c r="C52" s="19"/>
      <c r="D52" s="19"/>
      <c r="E52" s="46"/>
      <c r="F52" s="19"/>
      <c r="G52" s="19"/>
      <c r="H52" s="51"/>
      <c r="I52" s="19"/>
      <c r="L52" s="33"/>
    </row>
    <row r="53" spans="1:13" ht="16.5" x14ac:dyDescent="0.3">
      <c r="A53" s="6" t="s">
        <v>82</v>
      </c>
      <c r="B53" s="7">
        <f>(F53*2.5%)+F53</f>
        <v>217.3</v>
      </c>
      <c r="C53" s="10"/>
      <c r="D53" s="10"/>
      <c r="E53" s="56"/>
      <c r="F53" s="10">
        <v>212</v>
      </c>
      <c r="G53" s="40">
        <v>5.48</v>
      </c>
      <c r="H53" s="48">
        <f t="shared" ref="H53" si="5">G53/B53</f>
        <v>2.5218591808559596E-2</v>
      </c>
      <c r="I53" s="10"/>
      <c r="J53" s="1">
        <v>205</v>
      </c>
      <c r="K53" s="33">
        <v>212</v>
      </c>
      <c r="L53" s="33">
        <f>K53-J53</f>
        <v>7</v>
      </c>
      <c r="M53" s="2">
        <f>L53/J53</f>
        <v>3.4146341463414637E-2</v>
      </c>
    </row>
    <row r="54" spans="1:13" ht="16.5" x14ac:dyDescent="0.3">
      <c r="A54" s="10" t="s">
        <v>81</v>
      </c>
      <c r="B54" s="13" t="s">
        <v>71</v>
      </c>
      <c r="C54" s="30" t="s">
        <v>76</v>
      </c>
      <c r="D54" s="30"/>
      <c r="E54" s="59"/>
      <c r="F54" s="30"/>
      <c r="G54" s="40"/>
      <c r="H54" s="52"/>
      <c r="I54" s="30"/>
      <c r="L54" s="33"/>
    </row>
    <row r="55" spans="1:13" ht="16.5" x14ac:dyDescent="0.3">
      <c r="A55" s="6"/>
      <c r="B55" s="34"/>
      <c r="C55" s="10"/>
      <c r="D55" s="10"/>
      <c r="E55" s="56"/>
      <c r="F55" s="10"/>
      <c r="G55" s="40"/>
      <c r="H55" s="53"/>
      <c r="I55" s="10"/>
      <c r="L55" s="33"/>
    </row>
    <row r="56" spans="1:13" ht="16.5" x14ac:dyDescent="0.3">
      <c r="A56" s="6" t="s">
        <v>80</v>
      </c>
      <c r="B56" s="49">
        <f>(F56*2.5%)+F56</f>
        <v>217.3</v>
      </c>
      <c r="C56" s="10"/>
      <c r="D56" s="10"/>
      <c r="E56" s="56"/>
      <c r="F56" s="10">
        <v>212</v>
      </c>
      <c r="G56" s="40">
        <v>5.48</v>
      </c>
      <c r="H56" s="48">
        <f t="shared" ref="H56" si="6">G56/B56</f>
        <v>2.5218591808559596E-2</v>
      </c>
      <c r="I56" s="10"/>
      <c r="J56" s="1">
        <v>205</v>
      </c>
      <c r="K56" s="33">
        <v>212</v>
      </c>
      <c r="L56" s="33">
        <f t="shared" ref="L56" si="7">K56-J56</f>
        <v>7</v>
      </c>
      <c r="M56" s="2">
        <f>L56/J56</f>
        <v>3.4146341463414637E-2</v>
      </c>
    </row>
    <row r="57" spans="1:13" ht="16.5" x14ac:dyDescent="0.3">
      <c r="A57" s="10" t="s">
        <v>79</v>
      </c>
      <c r="B57" s="13" t="s">
        <v>71</v>
      </c>
      <c r="C57" s="30" t="s">
        <v>76</v>
      </c>
      <c r="D57" s="30"/>
      <c r="E57" s="59"/>
      <c r="F57" s="30"/>
      <c r="G57" s="30"/>
      <c r="H57" s="52"/>
      <c r="I57" s="30"/>
    </row>
    <row r="58" spans="1:13" ht="16.5" x14ac:dyDescent="0.3">
      <c r="A58" s="6"/>
      <c r="B58" s="34"/>
      <c r="C58" s="10"/>
      <c r="D58" s="10"/>
      <c r="E58" s="56"/>
      <c r="F58" s="10"/>
      <c r="G58" s="10"/>
      <c r="H58" s="53"/>
      <c r="I58" s="10"/>
    </row>
    <row r="59" spans="1:13" ht="20.25" customHeight="1" x14ac:dyDescent="0.3">
      <c r="A59" s="67" t="s">
        <v>44</v>
      </c>
      <c r="B59" s="67"/>
      <c r="C59" s="67"/>
      <c r="D59" s="17"/>
      <c r="E59" s="55"/>
      <c r="F59" s="17"/>
      <c r="G59" s="17"/>
      <c r="H59" s="54"/>
      <c r="I59" s="17"/>
    </row>
    <row r="60" spans="1:13" ht="20.25" customHeight="1" x14ac:dyDescent="0.3">
      <c r="A60" s="10" t="s">
        <v>43</v>
      </c>
      <c r="B60" s="10" t="s">
        <v>42</v>
      </c>
      <c r="C60" s="17"/>
      <c r="D60" s="17"/>
      <c r="E60" s="55"/>
      <c r="F60" s="17"/>
      <c r="G60" s="17"/>
      <c r="H60" s="54"/>
      <c r="I60" s="17"/>
    </row>
    <row r="61" spans="1:13" ht="20.25" customHeight="1" x14ac:dyDescent="0.3">
      <c r="A61" s="35" t="s">
        <v>78</v>
      </c>
      <c r="B61" s="49">
        <f>(F61*2.5%)+F61</f>
        <v>347.47500000000002</v>
      </c>
      <c r="C61" s="10"/>
      <c r="D61" s="10"/>
      <c r="E61" s="56"/>
      <c r="F61" s="10">
        <v>339</v>
      </c>
      <c r="G61" s="40">
        <v>8.52</v>
      </c>
      <c r="H61" s="48">
        <f>G61/B61</f>
        <v>2.4519749622274982E-2</v>
      </c>
      <c r="I61" s="10"/>
      <c r="J61" s="1">
        <v>339</v>
      </c>
      <c r="K61" s="33">
        <v>350</v>
      </c>
      <c r="L61" s="32">
        <f>K61-J61</f>
        <v>11</v>
      </c>
      <c r="M61" s="2">
        <f>L61/J61</f>
        <v>3.2448377581120944E-2</v>
      </c>
    </row>
    <row r="62" spans="1:13" ht="27" customHeight="1" x14ac:dyDescent="0.3">
      <c r="A62" s="31" t="s">
        <v>77</v>
      </c>
      <c r="B62" s="13" t="s">
        <v>71</v>
      </c>
      <c r="C62" s="30" t="s">
        <v>76</v>
      </c>
      <c r="D62" s="30"/>
      <c r="E62" s="59"/>
      <c r="F62" s="30"/>
      <c r="G62" s="30"/>
      <c r="H62" s="52"/>
      <c r="I62" s="30"/>
      <c r="K62" s="29"/>
    </row>
    <row r="63" spans="1:13" ht="16.5" x14ac:dyDescent="0.3">
      <c r="A63" s="19"/>
      <c r="B63" s="28"/>
      <c r="C63" s="10"/>
      <c r="D63" s="10"/>
      <c r="E63" s="56"/>
      <c r="F63" s="10"/>
      <c r="G63" s="10"/>
      <c r="H63" s="10"/>
      <c r="I63" s="10"/>
    </row>
    <row r="64" spans="1:13" ht="16.5" x14ac:dyDescent="0.3">
      <c r="A64" s="10" t="s">
        <v>75</v>
      </c>
      <c r="B64" s="11"/>
      <c r="C64" s="27"/>
      <c r="D64" s="27"/>
      <c r="E64" s="60"/>
      <c r="F64" s="27"/>
      <c r="G64" s="27"/>
      <c r="H64" s="27"/>
      <c r="I64" s="27"/>
    </row>
    <row r="65" spans="1:13" ht="16.5" x14ac:dyDescent="0.3">
      <c r="A65" s="10" t="s">
        <v>74</v>
      </c>
      <c r="B65" s="12">
        <v>8500</v>
      </c>
      <c r="C65" s="26"/>
      <c r="D65" s="26"/>
      <c r="E65" s="61"/>
      <c r="F65" s="26"/>
      <c r="G65" s="26"/>
      <c r="H65" s="26"/>
      <c r="I65" s="26"/>
    </row>
    <row r="66" spans="1:13" ht="16.5" x14ac:dyDescent="0.3">
      <c r="A66" s="10" t="s">
        <v>73</v>
      </c>
      <c r="B66" s="12">
        <v>50</v>
      </c>
      <c r="C66" s="10"/>
      <c r="D66" s="10"/>
      <c r="E66" s="56"/>
      <c r="F66" s="10"/>
      <c r="G66" s="10"/>
      <c r="H66" s="10"/>
      <c r="I66" s="10"/>
    </row>
    <row r="67" spans="1:13" ht="16.5" x14ac:dyDescent="0.3">
      <c r="A67" s="10" t="s">
        <v>72</v>
      </c>
      <c r="B67" s="13" t="s">
        <v>71</v>
      </c>
      <c r="C67" s="10"/>
      <c r="D67" s="10"/>
      <c r="E67" s="56"/>
      <c r="F67" s="10"/>
      <c r="G67" s="10"/>
      <c r="H67" s="10"/>
      <c r="I67" s="10"/>
    </row>
    <row r="68" spans="1:13" ht="16.5" x14ac:dyDescent="0.3">
      <c r="A68" s="10" t="s">
        <v>70</v>
      </c>
      <c r="B68" s="12">
        <v>250</v>
      </c>
      <c r="C68" s="10" t="s">
        <v>62</v>
      </c>
      <c r="D68" s="10"/>
      <c r="E68" s="56"/>
      <c r="F68" s="10"/>
      <c r="G68" s="10"/>
      <c r="H68" s="10"/>
      <c r="I68" s="10"/>
    </row>
    <row r="69" spans="1:13" ht="16.5" x14ac:dyDescent="0.3">
      <c r="A69" s="10" t="s">
        <v>69</v>
      </c>
      <c r="B69" s="12">
        <v>50</v>
      </c>
      <c r="C69" s="10" t="s">
        <v>65</v>
      </c>
      <c r="D69" s="10"/>
      <c r="E69" s="56"/>
      <c r="F69" s="10"/>
      <c r="G69" s="10"/>
      <c r="H69" s="10"/>
      <c r="I69" s="10"/>
    </row>
    <row r="70" spans="1:13" ht="16.5" x14ac:dyDescent="0.3">
      <c r="A70" s="10" t="s">
        <v>68</v>
      </c>
      <c r="B70" s="12">
        <v>25</v>
      </c>
      <c r="C70" s="10" t="s">
        <v>65</v>
      </c>
      <c r="D70" s="10"/>
      <c r="E70" s="56"/>
      <c r="F70" s="10"/>
      <c r="G70" s="10"/>
      <c r="H70" s="10"/>
      <c r="I70" s="10"/>
    </row>
    <row r="71" spans="1:13" s="24" customFormat="1" ht="16.5" x14ac:dyDescent="0.3">
      <c r="A71" s="10" t="s">
        <v>67</v>
      </c>
      <c r="B71" s="12">
        <v>50</v>
      </c>
      <c r="C71" s="10" t="s">
        <v>65</v>
      </c>
      <c r="D71" s="10"/>
      <c r="E71" s="56"/>
      <c r="F71" s="10"/>
      <c r="G71" s="10"/>
      <c r="H71" s="10"/>
      <c r="I71" s="10"/>
      <c r="M71" s="25"/>
    </row>
    <row r="72" spans="1:13" ht="16.5" x14ac:dyDescent="0.3">
      <c r="A72" s="10" t="s">
        <v>66</v>
      </c>
      <c r="B72" s="12">
        <v>25</v>
      </c>
      <c r="C72" s="10" t="s">
        <v>65</v>
      </c>
      <c r="D72" s="10"/>
      <c r="E72" s="56"/>
      <c r="F72" s="10"/>
      <c r="G72" s="10"/>
      <c r="H72" s="10"/>
      <c r="I72" s="10"/>
    </row>
    <row r="73" spans="1:13" ht="16.5" x14ac:dyDescent="0.3">
      <c r="A73" s="10" t="s">
        <v>64</v>
      </c>
      <c r="B73" s="12">
        <v>50</v>
      </c>
      <c r="C73" s="10"/>
      <c r="D73" s="10"/>
      <c r="E73" s="56"/>
      <c r="F73" s="10"/>
      <c r="G73" s="10"/>
      <c r="H73" s="10"/>
      <c r="I73" s="10"/>
    </row>
    <row r="74" spans="1:13" ht="16.5" x14ac:dyDescent="0.3">
      <c r="A74" s="10" t="s">
        <v>63</v>
      </c>
      <c r="B74" s="12">
        <v>500</v>
      </c>
      <c r="C74" s="10" t="s">
        <v>62</v>
      </c>
      <c r="D74" s="10"/>
      <c r="E74" s="56"/>
      <c r="F74" s="10"/>
      <c r="G74" s="10"/>
      <c r="H74" s="10"/>
      <c r="I74" s="10"/>
    </row>
    <row r="75" spans="1:13" ht="16.5" x14ac:dyDescent="0.3">
      <c r="A75" s="10" t="s">
        <v>61</v>
      </c>
      <c r="B75" s="12">
        <v>70</v>
      </c>
      <c r="C75" s="10"/>
      <c r="D75" s="10"/>
      <c r="E75" s="56"/>
      <c r="F75" s="10"/>
      <c r="G75" s="10"/>
      <c r="H75" s="10"/>
      <c r="I75" s="10"/>
    </row>
    <row r="76" spans="1:13" ht="16.5" x14ac:dyDescent="0.3">
      <c r="A76" s="10" t="s">
        <v>60</v>
      </c>
      <c r="B76" s="12">
        <v>50</v>
      </c>
      <c r="C76" s="10"/>
      <c r="D76" s="10"/>
      <c r="E76" s="56"/>
      <c r="F76" s="10"/>
      <c r="G76" s="10"/>
      <c r="H76" s="10"/>
      <c r="I76" s="10"/>
    </row>
    <row r="77" spans="1:13" ht="16.5" x14ac:dyDescent="0.3">
      <c r="A77" s="10" t="s">
        <v>59</v>
      </c>
      <c r="B77" s="12">
        <v>5</v>
      </c>
      <c r="C77" s="10"/>
      <c r="D77" s="10"/>
      <c r="E77" s="56"/>
      <c r="F77" s="10"/>
      <c r="G77" s="10"/>
      <c r="H77" s="10"/>
      <c r="I77" s="10"/>
    </row>
    <row r="78" spans="1:13" ht="6.75" customHeight="1" x14ac:dyDescent="0.3">
      <c r="A78" s="10"/>
      <c r="B78" s="11"/>
      <c r="C78" s="10"/>
      <c r="D78" s="10"/>
      <c r="E78" s="56"/>
      <c r="F78" s="10"/>
      <c r="G78" s="10"/>
      <c r="H78" s="10"/>
      <c r="I78" s="10"/>
    </row>
    <row r="79" spans="1:13" ht="6.75" customHeight="1" x14ac:dyDescent="0.3">
      <c r="A79" s="10"/>
      <c r="B79" s="11"/>
      <c r="C79" s="10"/>
      <c r="D79" s="10"/>
      <c r="E79" s="56"/>
      <c r="F79" s="10"/>
      <c r="G79" s="10"/>
      <c r="H79" s="10"/>
      <c r="I79" s="10"/>
    </row>
    <row r="80" spans="1:13" ht="6" customHeight="1" x14ac:dyDescent="0.3">
      <c r="A80" s="10"/>
      <c r="B80" s="11"/>
      <c r="C80" s="10"/>
      <c r="D80" s="10"/>
      <c r="E80" s="56"/>
      <c r="F80" s="10"/>
      <c r="G80" s="10"/>
      <c r="H80" s="10"/>
      <c r="I80" s="10"/>
    </row>
    <row r="81" spans="1:9" ht="16.5" x14ac:dyDescent="0.3">
      <c r="A81" s="10" t="s">
        <v>58</v>
      </c>
      <c r="B81" s="20" t="s">
        <v>57</v>
      </c>
      <c r="C81" s="10"/>
      <c r="D81" s="10"/>
      <c r="E81" s="56"/>
      <c r="F81" s="10"/>
      <c r="G81" s="10"/>
      <c r="H81" s="10"/>
      <c r="I81" s="10"/>
    </row>
    <row r="82" spans="1:9" ht="6.75" customHeight="1" x14ac:dyDescent="0.3">
      <c r="A82" s="17"/>
      <c r="B82" s="17"/>
      <c r="C82" s="17"/>
      <c r="D82" s="17"/>
      <c r="E82" s="55"/>
      <c r="F82" s="17"/>
      <c r="G82" s="17"/>
      <c r="H82" s="17"/>
      <c r="I82" s="17"/>
    </row>
    <row r="83" spans="1:9" ht="16.5" x14ac:dyDescent="0.3">
      <c r="A83" s="10" t="s">
        <v>56</v>
      </c>
      <c r="B83" s="12">
        <v>5</v>
      </c>
      <c r="C83" s="10"/>
      <c r="D83" s="10"/>
      <c r="E83" s="56"/>
      <c r="F83" s="10"/>
      <c r="G83" s="10"/>
      <c r="H83" s="10"/>
      <c r="I83" s="10"/>
    </row>
    <row r="84" spans="1:9" ht="16.5" x14ac:dyDescent="0.3">
      <c r="A84" s="10" t="s">
        <v>55</v>
      </c>
      <c r="B84" s="12">
        <v>60</v>
      </c>
      <c r="C84" s="10"/>
      <c r="D84" s="10"/>
      <c r="E84" s="56"/>
      <c r="F84" s="10"/>
      <c r="G84" s="10"/>
      <c r="H84" s="10"/>
      <c r="I84" s="10"/>
    </row>
    <row r="85" spans="1:9" ht="6.75" customHeight="1" x14ac:dyDescent="0.3">
      <c r="A85" s="10"/>
      <c r="B85" s="12"/>
      <c r="C85" s="10"/>
      <c r="D85" s="10"/>
      <c r="E85" s="56"/>
      <c r="F85" s="10"/>
      <c r="G85" s="10"/>
      <c r="H85" s="10"/>
      <c r="I85" s="10"/>
    </row>
    <row r="86" spans="1:9" ht="16.5" x14ac:dyDescent="0.3">
      <c r="A86" s="10" t="s">
        <v>54</v>
      </c>
      <c r="B86" s="12"/>
      <c r="C86" s="19"/>
      <c r="D86" s="19"/>
      <c r="E86" s="46"/>
      <c r="F86" s="19"/>
      <c r="G86" s="19"/>
      <c r="H86" s="19"/>
      <c r="I86" s="19"/>
    </row>
    <row r="87" spans="1:9" ht="16.5" x14ac:dyDescent="0.3">
      <c r="A87" s="10" t="s">
        <v>50</v>
      </c>
      <c r="B87" s="12">
        <v>7500</v>
      </c>
      <c r="C87" s="6"/>
      <c r="D87" s="6"/>
      <c r="E87" s="58"/>
      <c r="F87" s="6"/>
      <c r="G87" s="6"/>
      <c r="H87" s="6"/>
      <c r="I87" s="6"/>
    </row>
    <row r="88" spans="1:9" ht="16.5" x14ac:dyDescent="0.3">
      <c r="A88" s="10" t="s">
        <v>10</v>
      </c>
      <c r="B88" s="12">
        <v>500</v>
      </c>
      <c r="C88" s="19"/>
      <c r="D88" s="19"/>
      <c r="E88" s="46"/>
      <c r="F88" s="19"/>
      <c r="G88" s="19"/>
      <c r="H88" s="19"/>
      <c r="I88" s="19"/>
    </row>
    <row r="89" spans="1:9" ht="16.5" x14ac:dyDescent="0.3">
      <c r="A89" s="10" t="s">
        <v>53</v>
      </c>
      <c r="B89" s="12">
        <v>8000</v>
      </c>
      <c r="C89" s="19"/>
      <c r="D89" s="19"/>
      <c r="E89" s="46"/>
      <c r="F89" s="19"/>
      <c r="G89" s="19"/>
      <c r="H89" s="19"/>
      <c r="I89" s="19"/>
    </row>
    <row r="90" spans="1:9" ht="6.75" customHeight="1" x14ac:dyDescent="0.3">
      <c r="A90" s="10"/>
      <c r="B90" s="12"/>
      <c r="C90" s="10"/>
      <c r="D90" s="10"/>
      <c r="E90" s="56"/>
      <c r="F90" s="10"/>
      <c r="G90" s="10"/>
      <c r="H90" s="10"/>
      <c r="I90" s="10"/>
    </row>
    <row r="91" spans="1:9" ht="16.5" x14ac:dyDescent="0.3">
      <c r="A91" s="10" t="s">
        <v>52</v>
      </c>
      <c r="B91" s="12"/>
      <c r="C91" s="10"/>
      <c r="D91" s="10"/>
      <c r="E91" s="56"/>
      <c r="F91" s="10"/>
      <c r="G91" s="10"/>
      <c r="H91" s="10"/>
      <c r="I91" s="10"/>
    </row>
    <row r="92" spans="1:9" ht="16.5" x14ac:dyDescent="0.3">
      <c r="A92" s="10" t="s">
        <v>51</v>
      </c>
      <c r="B92" s="12">
        <v>4200</v>
      </c>
      <c r="C92" s="10"/>
      <c r="D92" s="10"/>
      <c r="E92" s="56"/>
      <c r="F92" s="10"/>
      <c r="G92" s="10"/>
      <c r="H92" s="10"/>
      <c r="I92" s="10"/>
    </row>
    <row r="93" spans="1:9" ht="16.5" x14ac:dyDescent="0.3">
      <c r="A93" s="10" t="s">
        <v>50</v>
      </c>
      <c r="B93" s="12">
        <v>75</v>
      </c>
      <c r="C93" s="10"/>
      <c r="D93" s="10"/>
      <c r="E93" s="56"/>
      <c r="F93" s="10"/>
      <c r="G93" s="10"/>
      <c r="H93" s="10"/>
      <c r="I93" s="10"/>
    </row>
    <row r="94" spans="1:9" ht="16.5" x14ac:dyDescent="0.3">
      <c r="A94" s="10" t="s">
        <v>49</v>
      </c>
      <c r="B94" s="12">
        <v>150</v>
      </c>
      <c r="C94" s="10"/>
      <c r="D94" s="10"/>
      <c r="E94" s="56"/>
      <c r="F94" s="10"/>
      <c r="G94" s="10"/>
      <c r="H94" s="10"/>
      <c r="I94" s="10"/>
    </row>
    <row r="95" spans="1:9" ht="16.5" x14ac:dyDescent="0.3">
      <c r="A95" s="10" t="s">
        <v>48</v>
      </c>
      <c r="B95" s="12">
        <v>290</v>
      </c>
      <c r="C95" s="10"/>
      <c r="D95" s="10"/>
      <c r="E95" s="56"/>
      <c r="F95" s="10"/>
      <c r="G95" s="10"/>
      <c r="H95" s="10"/>
      <c r="I95" s="10"/>
    </row>
    <row r="96" spans="1:9" ht="16.5" x14ac:dyDescent="0.3">
      <c r="A96" s="10" t="s">
        <v>47</v>
      </c>
      <c r="B96" s="12">
        <v>4715</v>
      </c>
      <c r="C96" s="10"/>
      <c r="D96" s="10"/>
      <c r="E96" s="56"/>
      <c r="F96" s="10"/>
      <c r="G96" s="10"/>
      <c r="H96" s="10"/>
      <c r="I96" s="10"/>
    </row>
    <row r="97" spans="1:15" ht="6.75" customHeight="1" x14ac:dyDescent="0.3">
      <c r="A97" s="10"/>
      <c r="B97" s="12"/>
      <c r="C97" s="10"/>
      <c r="D97" s="10"/>
      <c r="E97" s="56"/>
      <c r="F97" s="10"/>
      <c r="G97" s="10"/>
      <c r="H97" s="10"/>
      <c r="I97" s="10"/>
    </row>
    <row r="98" spans="1:15" ht="16.5" x14ac:dyDescent="0.3">
      <c r="A98" s="10" t="s">
        <v>46</v>
      </c>
      <c r="B98" s="12">
        <v>1050</v>
      </c>
      <c r="C98" s="10"/>
      <c r="D98" s="10"/>
      <c r="E98" s="56"/>
      <c r="F98" s="10"/>
      <c r="G98" s="10"/>
      <c r="H98" s="10"/>
      <c r="I98" s="10"/>
    </row>
    <row r="99" spans="1:15" ht="6.75" customHeight="1" x14ac:dyDescent="0.3">
      <c r="A99" s="10"/>
      <c r="B99" s="12"/>
      <c r="C99" s="10"/>
      <c r="D99" s="10"/>
      <c r="E99" s="56"/>
      <c r="F99" s="10"/>
      <c r="G99" s="10"/>
      <c r="H99" s="10"/>
      <c r="I99" s="10"/>
    </row>
    <row r="100" spans="1:15" ht="16.5" x14ac:dyDescent="0.3">
      <c r="A100" s="10" t="s">
        <v>45</v>
      </c>
      <c r="B100" s="12">
        <v>35</v>
      </c>
      <c r="C100" s="18"/>
      <c r="D100" s="18"/>
      <c r="E100" s="62"/>
      <c r="F100" s="18"/>
      <c r="G100" s="18"/>
      <c r="H100" s="18"/>
      <c r="I100" s="18"/>
    </row>
    <row r="101" spans="1:15" ht="6.75" customHeight="1" x14ac:dyDescent="0.3">
      <c r="A101" s="10"/>
      <c r="B101" s="12"/>
      <c r="C101" s="10"/>
      <c r="D101" s="10"/>
      <c r="E101" s="56"/>
      <c r="F101" s="10"/>
      <c r="G101" s="10"/>
      <c r="H101" s="10"/>
      <c r="I101" s="10"/>
    </row>
    <row r="102" spans="1:15" ht="16.5" customHeight="1" x14ac:dyDescent="0.3">
      <c r="A102" s="67" t="s">
        <v>44</v>
      </c>
      <c r="B102" s="67"/>
      <c r="C102" s="67"/>
      <c r="D102" s="17"/>
      <c r="E102" s="55"/>
      <c r="F102" s="17"/>
      <c r="G102" s="17"/>
      <c r="H102" s="17"/>
      <c r="I102" s="17"/>
    </row>
    <row r="103" spans="1:15" ht="16.5" customHeight="1" x14ac:dyDescent="0.3">
      <c r="A103" s="10" t="s">
        <v>43</v>
      </c>
      <c r="B103" s="10" t="s">
        <v>42</v>
      </c>
      <c r="C103" s="17"/>
      <c r="D103" s="17"/>
      <c r="E103" s="55"/>
      <c r="F103" s="17"/>
      <c r="G103" s="17"/>
      <c r="H103" s="17"/>
      <c r="I103" s="17"/>
    </row>
    <row r="104" spans="1:15" ht="45.75" customHeight="1" x14ac:dyDescent="0.3">
      <c r="A104" s="10" t="s">
        <v>41</v>
      </c>
      <c r="B104" s="12">
        <v>13000</v>
      </c>
      <c r="C104" s="16" t="s">
        <v>40</v>
      </c>
      <c r="D104" s="16"/>
      <c r="E104" s="63"/>
      <c r="F104" s="16"/>
      <c r="G104" s="16"/>
      <c r="H104" s="16"/>
      <c r="I104" s="16"/>
    </row>
    <row r="105" spans="1:15" ht="12.75" customHeight="1" x14ac:dyDescent="0.3">
      <c r="A105" s="10"/>
      <c r="B105" s="12"/>
      <c r="C105" s="10"/>
      <c r="D105" s="10"/>
      <c r="E105" s="56"/>
      <c r="F105" s="10"/>
      <c r="G105" s="10"/>
      <c r="H105" s="10"/>
      <c r="I105" s="10"/>
    </row>
    <row r="106" spans="1:15" ht="16.5" x14ac:dyDescent="0.3">
      <c r="A106" s="10" t="s">
        <v>39</v>
      </c>
      <c r="B106" s="12"/>
      <c r="C106" s="10"/>
      <c r="D106" s="10"/>
      <c r="E106" s="56"/>
      <c r="F106" s="10"/>
      <c r="G106" s="10"/>
      <c r="H106" s="10"/>
      <c r="I106" s="10"/>
    </row>
    <row r="107" spans="1:15" ht="16.5" x14ac:dyDescent="0.3">
      <c r="A107" s="10" t="s">
        <v>38</v>
      </c>
      <c r="B107" s="12">
        <v>500</v>
      </c>
      <c r="C107" s="10"/>
      <c r="D107" s="10"/>
      <c r="E107" s="56"/>
      <c r="F107" s="10"/>
      <c r="G107" s="10"/>
      <c r="H107" s="10"/>
      <c r="I107" s="10"/>
    </row>
    <row r="108" spans="1:15" ht="16.5" x14ac:dyDescent="0.3">
      <c r="A108" s="10" t="s">
        <v>37</v>
      </c>
      <c r="B108" s="12">
        <v>150</v>
      </c>
      <c r="C108" s="10"/>
      <c r="D108" s="10"/>
      <c r="E108" s="56"/>
      <c r="F108" s="10"/>
      <c r="G108" s="10"/>
      <c r="H108" s="10"/>
      <c r="I108" s="10"/>
      <c r="N108" s="6"/>
      <c r="O108" s="15"/>
    </row>
    <row r="109" spans="1:15" ht="16.5" x14ac:dyDescent="0.3">
      <c r="A109" s="10" t="s">
        <v>36</v>
      </c>
      <c r="B109" s="12">
        <v>85</v>
      </c>
      <c r="C109" s="10"/>
      <c r="D109" s="10"/>
      <c r="E109" s="56"/>
      <c r="F109" s="10"/>
      <c r="G109" s="10"/>
      <c r="H109" s="10"/>
      <c r="I109" s="10"/>
      <c r="N109" s="6"/>
      <c r="O109" s="14"/>
    </row>
    <row r="110" spans="1:15" ht="16.5" x14ac:dyDescent="0.3">
      <c r="A110" s="10" t="s">
        <v>35</v>
      </c>
      <c r="B110" s="12">
        <v>10</v>
      </c>
      <c r="C110" s="10"/>
      <c r="D110" s="10"/>
      <c r="E110" s="56"/>
      <c r="F110" s="10"/>
      <c r="G110" s="10"/>
      <c r="H110" s="10"/>
      <c r="I110" s="10"/>
    </row>
    <row r="111" spans="1:15" ht="16.5" x14ac:dyDescent="0.3">
      <c r="A111" s="10" t="s">
        <v>34</v>
      </c>
      <c r="B111" s="12">
        <v>20</v>
      </c>
      <c r="C111" s="10"/>
      <c r="D111" s="10"/>
      <c r="E111" s="56"/>
      <c r="F111" s="10"/>
      <c r="G111" s="10"/>
      <c r="H111" s="10"/>
      <c r="I111" s="10"/>
    </row>
    <row r="112" spans="1:15" ht="16.5" x14ac:dyDescent="0.3">
      <c r="A112" s="10" t="s">
        <v>33</v>
      </c>
      <c r="B112" s="12">
        <v>225</v>
      </c>
      <c r="C112" s="10"/>
      <c r="D112" s="10"/>
      <c r="E112" s="56"/>
      <c r="F112" s="10"/>
      <c r="G112" s="10"/>
      <c r="H112" s="10"/>
      <c r="I112" s="10"/>
    </row>
    <row r="113" spans="1:9" ht="16.5" x14ac:dyDescent="0.3">
      <c r="A113" s="10" t="s">
        <v>32</v>
      </c>
      <c r="B113" s="13" t="s">
        <v>31</v>
      </c>
      <c r="C113" s="10"/>
      <c r="D113" s="10"/>
      <c r="E113" s="56"/>
      <c r="F113" s="10"/>
      <c r="G113" s="10"/>
      <c r="H113" s="10"/>
      <c r="I113" s="10"/>
    </row>
    <row r="114" spans="1:9" ht="16.5" x14ac:dyDescent="0.3">
      <c r="A114" s="10"/>
      <c r="B114" s="12"/>
      <c r="C114" s="10"/>
      <c r="D114" s="10"/>
      <c r="E114" s="56"/>
      <c r="F114" s="10"/>
      <c r="G114" s="10"/>
      <c r="H114" s="10"/>
      <c r="I114" s="10"/>
    </row>
    <row r="115" spans="1:9" ht="16.5" x14ac:dyDescent="0.3">
      <c r="A115" s="10" t="s">
        <v>30</v>
      </c>
      <c r="B115" s="12"/>
      <c r="C115" s="10"/>
      <c r="D115" s="10"/>
      <c r="E115" s="56"/>
      <c r="F115" s="10"/>
      <c r="G115" s="10"/>
      <c r="H115" s="10"/>
      <c r="I115" s="10"/>
    </row>
    <row r="116" spans="1:9" ht="16.5" x14ac:dyDescent="0.3">
      <c r="A116" s="10" t="s">
        <v>29</v>
      </c>
      <c r="B116" s="12">
        <v>200</v>
      </c>
      <c r="C116" s="10"/>
      <c r="D116" s="10"/>
      <c r="E116" s="56"/>
      <c r="F116" s="10"/>
      <c r="G116" s="10"/>
      <c r="H116" s="10"/>
      <c r="I116" s="10"/>
    </row>
    <row r="117" spans="1:9" ht="16.5" x14ac:dyDescent="0.3">
      <c r="A117" s="10" t="s">
        <v>28</v>
      </c>
      <c r="B117" s="12">
        <v>200</v>
      </c>
      <c r="C117" s="10"/>
      <c r="D117" s="10"/>
      <c r="E117" s="56"/>
      <c r="F117" s="10"/>
      <c r="G117" s="10"/>
      <c r="H117" s="10"/>
      <c r="I117" s="10"/>
    </row>
    <row r="118" spans="1:9" ht="16.5" x14ac:dyDescent="0.3">
      <c r="A118" s="10" t="s">
        <v>27</v>
      </c>
      <c r="B118" s="12">
        <v>50</v>
      </c>
      <c r="C118" s="10"/>
      <c r="D118" s="10"/>
      <c r="E118" s="56"/>
      <c r="F118" s="10"/>
      <c r="G118" s="10"/>
      <c r="H118" s="10"/>
      <c r="I118" s="10"/>
    </row>
    <row r="119" spans="1:9" ht="16.5" x14ac:dyDescent="0.3">
      <c r="A119" s="10" t="s">
        <v>26</v>
      </c>
      <c r="B119" s="12">
        <v>35</v>
      </c>
      <c r="C119" s="10"/>
      <c r="D119" s="10"/>
      <c r="E119" s="56"/>
      <c r="F119" s="10"/>
      <c r="G119" s="10"/>
      <c r="H119" s="10"/>
      <c r="I119" s="10"/>
    </row>
    <row r="120" spans="1:9" ht="16.5" x14ac:dyDescent="0.3">
      <c r="A120" s="10" t="s">
        <v>25</v>
      </c>
      <c r="B120" s="12">
        <v>50</v>
      </c>
      <c r="C120" s="10"/>
      <c r="D120" s="10"/>
      <c r="E120" s="56"/>
      <c r="F120" s="10"/>
      <c r="G120" s="10"/>
      <c r="H120" s="10"/>
      <c r="I120" s="10"/>
    </row>
    <row r="121" spans="1:9" ht="16.5" x14ac:dyDescent="0.3">
      <c r="A121" s="10" t="s">
        <v>24</v>
      </c>
      <c r="B121" s="12">
        <v>100</v>
      </c>
      <c r="C121" s="10"/>
      <c r="D121" s="10"/>
      <c r="E121" s="56"/>
      <c r="F121" s="10"/>
      <c r="G121" s="10"/>
      <c r="H121" s="10"/>
      <c r="I121" s="10"/>
    </row>
    <row r="122" spans="1:9" ht="16.5" x14ac:dyDescent="0.3">
      <c r="A122" s="10" t="s">
        <v>23</v>
      </c>
      <c r="B122" s="12">
        <v>35</v>
      </c>
      <c r="C122" s="10"/>
      <c r="D122" s="10"/>
      <c r="E122" s="56"/>
      <c r="F122" s="10"/>
      <c r="G122" s="10"/>
      <c r="H122" s="10"/>
      <c r="I122" s="10"/>
    </row>
    <row r="123" spans="1:9" ht="16.5" x14ac:dyDescent="0.3">
      <c r="A123" s="10" t="s">
        <v>22</v>
      </c>
      <c r="B123" s="12">
        <v>50</v>
      </c>
      <c r="C123" s="10"/>
      <c r="D123" s="10"/>
      <c r="E123" s="56"/>
      <c r="F123" s="10"/>
      <c r="G123" s="10"/>
      <c r="H123" s="10"/>
      <c r="I123" s="10"/>
    </row>
    <row r="124" spans="1:9" ht="16.5" x14ac:dyDescent="0.3">
      <c r="A124" s="10" t="s">
        <v>21</v>
      </c>
      <c r="B124" s="12">
        <v>30</v>
      </c>
      <c r="C124" s="10"/>
      <c r="D124" s="10"/>
      <c r="E124" s="56"/>
      <c r="F124" s="10"/>
      <c r="G124" s="10"/>
      <c r="H124" s="10"/>
      <c r="I124" s="10"/>
    </row>
    <row r="125" spans="1:9" ht="16.5" x14ac:dyDescent="0.3">
      <c r="A125" s="10" t="s">
        <v>20</v>
      </c>
      <c r="B125" s="12">
        <v>30</v>
      </c>
      <c r="C125" s="10"/>
      <c r="D125" s="10"/>
      <c r="E125" s="56"/>
      <c r="F125" s="10"/>
      <c r="G125" s="10"/>
      <c r="H125" s="10"/>
      <c r="I125" s="10"/>
    </row>
    <row r="126" spans="1:9" ht="16.5" x14ac:dyDescent="0.3">
      <c r="A126" s="10" t="s">
        <v>19</v>
      </c>
      <c r="B126" s="12">
        <v>30</v>
      </c>
      <c r="C126" s="10"/>
      <c r="D126" s="10"/>
      <c r="E126" s="56"/>
      <c r="F126" s="10"/>
      <c r="G126" s="10"/>
      <c r="H126" s="10"/>
      <c r="I126" s="10"/>
    </row>
    <row r="127" spans="1:9" ht="16.5" x14ac:dyDescent="0.3">
      <c r="A127" s="10" t="s">
        <v>18</v>
      </c>
      <c r="B127" s="12">
        <v>30</v>
      </c>
      <c r="C127" s="10"/>
      <c r="D127" s="10"/>
      <c r="E127" s="56"/>
      <c r="F127" s="10"/>
      <c r="G127" s="10"/>
      <c r="H127" s="10"/>
      <c r="I127" s="10"/>
    </row>
    <row r="128" spans="1:9" ht="16.5" x14ac:dyDescent="0.3">
      <c r="A128" s="10" t="s">
        <v>17</v>
      </c>
      <c r="B128" s="12">
        <v>30</v>
      </c>
      <c r="C128" s="10"/>
      <c r="D128" s="10"/>
      <c r="E128" s="56"/>
      <c r="F128" s="10"/>
      <c r="G128" s="10"/>
      <c r="H128" s="10"/>
      <c r="I128" s="10"/>
    </row>
    <row r="129" spans="1:16" ht="16.5" x14ac:dyDescent="0.3">
      <c r="A129" s="10" t="s">
        <v>16</v>
      </c>
      <c r="B129" s="12">
        <v>50</v>
      </c>
      <c r="C129" s="10"/>
      <c r="D129" s="10"/>
      <c r="E129" s="56"/>
      <c r="F129" s="10"/>
      <c r="G129" s="10"/>
      <c r="H129" s="10"/>
      <c r="I129" s="10"/>
    </row>
    <row r="130" spans="1:16" ht="16.5" x14ac:dyDescent="0.3">
      <c r="A130" s="10" t="s">
        <v>15</v>
      </c>
      <c r="B130" s="12">
        <v>35</v>
      </c>
      <c r="C130" s="10"/>
      <c r="D130" s="10"/>
      <c r="E130" s="56"/>
      <c r="F130" s="10"/>
      <c r="G130" s="10"/>
      <c r="H130" s="10"/>
      <c r="I130" s="10"/>
    </row>
    <row r="131" spans="1:16" ht="16.5" x14ac:dyDescent="0.3">
      <c r="A131" s="10" t="s">
        <v>14</v>
      </c>
      <c r="B131" s="12">
        <v>100</v>
      </c>
      <c r="C131" s="10"/>
      <c r="D131" s="10"/>
      <c r="E131" s="56"/>
      <c r="F131" s="10"/>
      <c r="G131" s="10"/>
      <c r="H131" s="10"/>
      <c r="I131" s="10"/>
    </row>
    <row r="132" spans="1:16" ht="6.75" customHeight="1" x14ac:dyDescent="0.3">
      <c r="A132" s="10"/>
      <c r="B132" s="10"/>
      <c r="C132" s="10"/>
      <c r="D132" s="10"/>
      <c r="E132" s="56"/>
      <c r="F132" s="10"/>
      <c r="G132" s="10"/>
      <c r="H132" s="10"/>
      <c r="I132" s="10"/>
    </row>
    <row r="133" spans="1:16" ht="16.5" x14ac:dyDescent="0.3">
      <c r="A133" s="10" t="s">
        <v>13</v>
      </c>
      <c r="B133" s="12"/>
      <c r="C133" s="10"/>
      <c r="D133" s="10"/>
      <c r="E133" s="56"/>
      <c r="F133" s="10"/>
      <c r="G133" s="10"/>
      <c r="H133" s="10"/>
      <c r="I133" s="10"/>
    </row>
    <row r="134" spans="1:16" ht="16.5" x14ac:dyDescent="0.3">
      <c r="A134" s="10" t="s">
        <v>12</v>
      </c>
      <c r="B134" s="12">
        <v>25</v>
      </c>
      <c r="C134" s="10"/>
      <c r="D134" s="10"/>
      <c r="E134" s="56"/>
      <c r="F134" s="10"/>
      <c r="G134" s="10"/>
      <c r="H134" s="10"/>
      <c r="I134" s="10"/>
    </row>
    <row r="135" spans="1:16" ht="16.5" x14ac:dyDescent="0.3">
      <c r="A135" s="10" t="s">
        <v>11</v>
      </c>
      <c r="B135" s="12">
        <v>10</v>
      </c>
      <c r="C135" s="10"/>
      <c r="D135" s="10"/>
      <c r="E135" s="56"/>
      <c r="F135" s="10"/>
      <c r="G135" s="10"/>
      <c r="H135" s="10"/>
      <c r="I135" s="10"/>
    </row>
    <row r="136" spans="1:16" ht="13.5" customHeight="1" x14ac:dyDescent="0.3">
      <c r="A136" s="10"/>
      <c r="B136" s="12"/>
      <c r="C136" s="10"/>
      <c r="D136" s="10"/>
      <c r="E136" s="56"/>
      <c r="F136" s="10"/>
      <c r="G136" s="10"/>
      <c r="H136" s="10"/>
      <c r="I136" s="10"/>
    </row>
    <row r="137" spans="1:16" ht="13.5" customHeight="1" x14ac:dyDescent="0.3">
      <c r="A137" s="10"/>
      <c r="B137" s="11"/>
      <c r="C137" s="10"/>
      <c r="D137" s="10"/>
      <c r="E137" s="56"/>
      <c r="F137" s="10"/>
      <c r="G137" s="10"/>
      <c r="H137" s="10"/>
      <c r="I137" s="10"/>
    </row>
    <row r="138" spans="1:16" ht="16.5" x14ac:dyDescent="0.3">
      <c r="A138" s="8" t="s">
        <v>123</v>
      </c>
      <c r="B138" s="9"/>
      <c r="C138" s="8"/>
      <c r="D138" s="8"/>
      <c r="E138" s="64"/>
      <c r="F138" s="8"/>
      <c r="G138" s="8"/>
      <c r="H138" s="8"/>
      <c r="I138" s="8"/>
      <c r="J138" s="65" t="s">
        <v>122</v>
      </c>
      <c r="K138" s="65"/>
      <c r="L138" s="65"/>
      <c r="N138" s="65" t="s">
        <v>121</v>
      </c>
      <c r="O138" s="65"/>
      <c r="P138" s="65"/>
    </row>
    <row r="139" spans="1:16" ht="16.5" x14ac:dyDescent="0.3">
      <c r="A139" s="6" t="s">
        <v>10</v>
      </c>
      <c r="B139" s="7">
        <f>(J139*5%)+J139</f>
        <v>199.5</v>
      </c>
      <c r="C139" s="6" t="s">
        <v>6</v>
      </c>
      <c r="D139" s="6"/>
      <c r="E139" s="58"/>
      <c r="F139" s="6"/>
      <c r="G139" s="6"/>
      <c r="H139" s="6"/>
      <c r="I139" s="6"/>
      <c r="J139" s="50">
        <v>190</v>
      </c>
      <c r="K139" s="33">
        <f>B139-J139</f>
        <v>9.5</v>
      </c>
      <c r="L139" s="2">
        <f>K139/B139</f>
        <v>4.7619047619047616E-2</v>
      </c>
      <c r="M139" s="1"/>
      <c r="N139" s="5">
        <v>180</v>
      </c>
      <c r="O139" s="74">
        <f>J139-N139</f>
        <v>10</v>
      </c>
      <c r="P139" s="2">
        <f>O139/N139</f>
        <v>5.5555555555555552E-2</v>
      </c>
    </row>
    <row r="140" spans="1:16" ht="16.5" x14ac:dyDescent="0.3">
      <c r="A140" s="6" t="s">
        <v>9</v>
      </c>
      <c r="B140" s="7"/>
      <c r="C140" s="6"/>
      <c r="D140" s="6"/>
      <c r="E140" s="58"/>
      <c r="F140" s="6"/>
      <c r="G140" s="6"/>
      <c r="H140" s="6"/>
      <c r="I140" s="6"/>
      <c r="J140" s="75"/>
      <c r="K140" s="33"/>
      <c r="L140" s="2"/>
      <c r="M140" s="1"/>
      <c r="N140" s="5"/>
      <c r="O140" s="5"/>
      <c r="P140" s="2"/>
    </row>
    <row r="141" spans="1:16" ht="16.5" x14ac:dyDescent="0.3">
      <c r="A141" s="6" t="s">
        <v>8</v>
      </c>
      <c r="B141" s="7">
        <f>(J141*5%)+J141</f>
        <v>344.4</v>
      </c>
      <c r="C141" s="6" t="s">
        <v>6</v>
      </c>
      <c r="D141" s="6"/>
      <c r="E141" s="58"/>
      <c r="F141" s="6"/>
      <c r="G141" s="6"/>
      <c r="H141" s="6"/>
      <c r="I141" s="6"/>
      <c r="J141" s="50">
        <v>328</v>
      </c>
      <c r="K141" s="33">
        <f>B141-J141</f>
        <v>16.399999999999977</v>
      </c>
      <c r="L141" s="2">
        <f>K141/B141</f>
        <v>4.7619047619047554E-2</v>
      </c>
      <c r="M141" s="1"/>
      <c r="N141" s="5">
        <v>311</v>
      </c>
      <c r="O141" s="74">
        <f>J141-N141</f>
        <v>17</v>
      </c>
      <c r="P141" s="2">
        <f t="shared" ref="P141:P142" si="8">O141/N141</f>
        <v>5.4662379421221867E-2</v>
      </c>
    </row>
    <row r="142" spans="1:16" ht="16.5" x14ac:dyDescent="0.3">
      <c r="A142" s="6" t="s">
        <v>7</v>
      </c>
      <c r="B142" s="7">
        <f>(J142*5%)+J142</f>
        <v>304.5</v>
      </c>
      <c r="C142" s="6" t="s">
        <v>6</v>
      </c>
      <c r="D142" s="6"/>
      <c r="E142" s="58"/>
      <c r="F142" s="6"/>
      <c r="G142" s="6"/>
      <c r="H142" s="6"/>
      <c r="I142" s="6"/>
      <c r="J142" s="50">
        <v>290</v>
      </c>
      <c r="K142" s="33">
        <f>B142-J142</f>
        <v>14.5</v>
      </c>
      <c r="L142" s="2">
        <f>K142/B142</f>
        <v>4.7619047619047616E-2</v>
      </c>
      <c r="M142" s="1"/>
      <c r="N142" s="5">
        <v>275</v>
      </c>
      <c r="O142" s="74">
        <f>J142-N142</f>
        <v>15</v>
      </c>
      <c r="P142" s="2">
        <f t="shared" si="8"/>
        <v>5.4545454545454543E-2</v>
      </c>
    </row>
    <row r="143" spans="1:16" hidden="1" x14ac:dyDescent="0.25">
      <c r="B143" s="5"/>
      <c r="J143" s="2"/>
      <c r="M143" s="1"/>
    </row>
    <row r="144" spans="1:16" hidden="1" x14ac:dyDescent="0.25">
      <c r="A144" s="1" t="s">
        <v>5</v>
      </c>
      <c r="B144" s="5"/>
      <c r="J144" s="2"/>
      <c r="M144" s="1"/>
    </row>
    <row r="145" spans="1:13" hidden="1" x14ac:dyDescent="0.25">
      <c r="A145" s="1" t="s">
        <v>4</v>
      </c>
      <c r="B145" s="5"/>
      <c r="J145" s="2"/>
      <c r="M145" s="1"/>
    </row>
    <row r="146" spans="1:13" hidden="1" x14ac:dyDescent="0.25">
      <c r="A146" s="1" t="s">
        <v>3</v>
      </c>
      <c r="B146" s="5"/>
      <c r="J146" s="2"/>
      <c r="M146" s="1"/>
    </row>
    <row r="147" spans="1:13" hidden="1" x14ac:dyDescent="0.25">
      <c r="A147" s="1" t="s">
        <v>2</v>
      </c>
      <c r="B147" s="5"/>
      <c r="J147" s="2"/>
      <c r="M147" s="1"/>
    </row>
    <row r="148" spans="1:13" hidden="1" x14ac:dyDescent="0.25">
      <c r="A148" s="1" t="s">
        <v>1</v>
      </c>
      <c r="B148" s="5"/>
      <c r="J148" s="2"/>
      <c r="M148" s="1"/>
    </row>
    <row r="149" spans="1:13" x14ac:dyDescent="0.25">
      <c r="B149" s="5"/>
      <c r="J149" s="2"/>
      <c r="M149" s="1"/>
    </row>
    <row r="150" spans="1:13" x14ac:dyDescent="0.25">
      <c r="A150" s="4" t="s">
        <v>0</v>
      </c>
    </row>
  </sheetData>
  <mergeCells count="10">
    <mergeCell ref="A1:C1"/>
    <mergeCell ref="A3:C3"/>
    <mergeCell ref="A4:C4"/>
    <mergeCell ref="A5:C5"/>
    <mergeCell ref="A59:C59"/>
    <mergeCell ref="J18:K18"/>
    <mergeCell ref="F18:H18"/>
    <mergeCell ref="N138:P138"/>
    <mergeCell ref="J138:L138"/>
    <mergeCell ref="A102:C102"/>
  </mergeCells>
  <pageMargins left="0.7" right="0.7" top="0.75" bottom="0.75" header="0.3" footer="0.3"/>
  <pageSetup scale="89" fitToHeight="0" orientation="portrait" r:id="rId1"/>
  <rowBreaks count="2" manualBreakCount="2">
    <brk id="57" max="2" man="1"/>
    <brk id="10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aaa0c0-1bd4-462f-81b8-661ef9e2b2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B727B2AD4304D831505B8487D94F7" ma:contentTypeVersion="10" ma:contentTypeDescription="Create a new document." ma:contentTypeScope="" ma:versionID="16751d38c14775beba04f79ba936af41">
  <xsd:schema xmlns:xsd="http://www.w3.org/2001/XMLSchema" xmlns:xs="http://www.w3.org/2001/XMLSchema" xmlns:p="http://schemas.microsoft.com/office/2006/metadata/properties" xmlns:ns3="2eaaa0c0-1bd4-462f-81b8-661ef9e2b21e" targetNamespace="http://schemas.microsoft.com/office/2006/metadata/properties" ma:root="true" ma:fieldsID="b1f7af3b3a6fdd04db8fb1f9eb29273e" ns3:_="">
    <xsd:import namespace="2eaaa0c0-1bd4-462f-81b8-661ef9e2b21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aa0c0-1bd4-462f-81b8-661ef9e2b21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11B921-C1C4-4F1F-9E59-CDDFB517BF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BC080E-13A1-47BD-A7C5-C896FCF66260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eaaa0c0-1bd4-462f-81b8-661ef9e2b21e"/>
  </ds:schemaRefs>
</ds:datastoreItem>
</file>

<file path=customXml/itemProps3.xml><?xml version="1.0" encoding="utf-8"?>
<ds:datastoreItem xmlns:ds="http://schemas.openxmlformats.org/officeDocument/2006/customXml" ds:itemID="{4E0C2E07-FF65-4F47-B76C-8AD2C298D0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aaa0c0-1bd4-462f-81b8-661ef9e2b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SchedD</vt:lpstr>
      <vt:lpstr>SchedD!Print_Area</vt:lpstr>
    </vt:vector>
  </TitlesOfParts>
  <Company>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S. Phillips</dc:creator>
  <cp:lastModifiedBy>Stephanie Davis</cp:lastModifiedBy>
  <dcterms:created xsi:type="dcterms:W3CDTF">2026-01-23T16:33:33Z</dcterms:created>
  <dcterms:modified xsi:type="dcterms:W3CDTF">2026-03-17T17:13:53Z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0x010100939B727B2AD4304D831505B8487D94F7</vt:lpwstr>
  </property>
</Properties>
</file>